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20730" windowHeight="11760" tabRatio="852" firstSheet="2" activeTab="7"/>
  </bookViews>
  <sheets>
    <sheet name="2 Birimli Esnek Mesai" sheetId="11" r:id="rId1"/>
    <sheet name="3 Birimli Esnek Mesai" sheetId="3" r:id="rId2"/>
    <sheet name="4 Birimli Esnek Mesai" sheetId="4" r:id="rId3"/>
    <sheet name="5 Birimli Esnek Mesai" sheetId="5" r:id="rId4"/>
    <sheet name="6 Birimli Esnek Mesai" sheetId="6" r:id="rId5"/>
    <sheet name="7 Birimli Esnek Mesai" sheetId="7" r:id="rId6"/>
    <sheet name="8 Birimli Esnek Mesai" sheetId="8" r:id="rId7"/>
    <sheet name="9 Birimli Esnek Mesai " sheetId="9" r:id="rId8"/>
    <sheet name="10 Birimli Esnek Mesai" sheetId="10" r:id="rId9"/>
  </sheets>
  <definedNames>
    <definedName name="_xlnm.Print_Area" localSheetId="8">'10 Birimli Esnek Mesai'!$A$1:$X$60</definedName>
    <definedName name="_xlnm.Print_Area" localSheetId="0">'2 Birimli Esnek Mesai'!$A$1:$X$28</definedName>
    <definedName name="_xlnm.Print_Area" localSheetId="1">'3 Birimli Esnek Mesai'!$A$1:$X$32</definedName>
    <definedName name="_xlnm.Print_Area" localSheetId="2">'4 Birimli Esnek Mesai'!$A$1:$X$36</definedName>
    <definedName name="_xlnm.Print_Area" localSheetId="3">'5 Birimli Esnek Mesai'!$A$1:$X$40</definedName>
    <definedName name="_xlnm.Print_Area" localSheetId="4">'6 Birimli Esnek Mesai'!$A$1:$X$44</definedName>
    <definedName name="_xlnm.Print_Area" localSheetId="5">'7 Birimli Esnek Mesai'!$A$1:$X$48</definedName>
    <definedName name="_xlnm.Print_Area" localSheetId="6">'8 Birimli Esnek Mesai'!$A$1:$X$52</definedName>
    <definedName name="_xlnm.Print_Area" localSheetId="7">'9 Birimli Esnek Mesai '!$A$1:$X$56</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39" i="9"/>
  <c r="K39"/>
  <c r="K41" s="1"/>
  <c r="N39"/>
  <c r="Q39"/>
  <c r="T39"/>
  <c r="H40"/>
  <c r="K40"/>
  <c r="N40"/>
  <c r="Q40"/>
  <c r="Q41" s="1"/>
  <c r="T40"/>
  <c r="N41"/>
  <c r="T41"/>
  <c r="S22" i="11"/>
  <c r="R22"/>
  <c r="S21" s="1"/>
  <c r="R23" s="1"/>
  <c r="R21"/>
  <c r="P22"/>
  <c r="O22"/>
  <c r="P21" s="1"/>
  <c r="O23" s="1"/>
  <c r="O21"/>
  <c r="M22"/>
  <c r="L22"/>
  <c r="M21" s="1"/>
  <c r="L23" s="1"/>
  <c r="L21"/>
  <c r="J22"/>
  <c r="I22"/>
  <c r="J21" s="1"/>
  <c r="I23" s="1"/>
  <c r="I21"/>
  <c r="S25" i="3"/>
  <c r="R25"/>
  <c r="S24" s="1"/>
  <c r="R26" s="1"/>
  <c r="R24"/>
  <c r="P25"/>
  <c r="O25"/>
  <c r="P24"/>
  <c r="O26" s="1"/>
  <c r="O24"/>
  <c r="M25"/>
  <c r="L25"/>
  <c r="M24"/>
  <c r="L26" s="1"/>
  <c r="L24"/>
  <c r="J25"/>
  <c r="I25"/>
  <c r="J24"/>
  <c r="I26" s="1"/>
  <c r="I24"/>
  <c r="S28" i="4"/>
  <c r="R28"/>
  <c r="S27" s="1"/>
  <c r="R29" s="1"/>
  <c r="R27"/>
  <c r="P28"/>
  <c r="O28"/>
  <c r="P27" s="1"/>
  <c r="O29" s="1"/>
  <c r="O27"/>
  <c r="M28"/>
  <c r="L28"/>
  <c r="M27" s="1"/>
  <c r="L29" s="1"/>
  <c r="L27"/>
  <c r="J28"/>
  <c r="I28"/>
  <c r="J27" s="1"/>
  <c r="I29" s="1"/>
  <c r="I27"/>
  <c r="S31" i="5"/>
  <c r="R31"/>
  <c r="S30"/>
  <c r="R30"/>
  <c r="P31"/>
  <c r="O31"/>
  <c r="P30"/>
  <c r="O30"/>
  <c r="M31"/>
  <c r="L31"/>
  <c r="M30"/>
  <c r="L30"/>
  <c r="J31"/>
  <c r="I31"/>
  <c r="J30"/>
  <c r="I30"/>
  <c r="S34" i="6"/>
  <c r="R34"/>
  <c r="S33"/>
  <c r="R33"/>
  <c r="P34"/>
  <c r="O34"/>
  <c r="P33" s="1"/>
  <c r="O35" s="1"/>
  <c r="O33"/>
  <c r="M34"/>
  <c r="L34"/>
  <c r="M33" s="1"/>
  <c r="L35" s="1"/>
  <c r="L33"/>
  <c r="J34"/>
  <c r="I34"/>
  <c r="J33" s="1"/>
  <c r="I35" s="1"/>
  <c r="I33"/>
  <c r="S40" i="8"/>
  <c r="R40"/>
  <c r="S39" s="1"/>
  <c r="R39"/>
  <c r="P40"/>
  <c r="O40"/>
  <c r="P39" s="1"/>
  <c r="O39"/>
  <c r="M40"/>
  <c r="L40"/>
  <c r="M39" s="1"/>
  <c r="L39"/>
  <c r="J40"/>
  <c r="I40"/>
  <c r="J39" s="1"/>
  <c r="I39"/>
  <c r="S43" i="9"/>
  <c r="R43"/>
  <c r="S42" s="1"/>
  <c r="R42"/>
  <c r="P43"/>
  <c r="O43"/>
  <c r="P42" s="1"/>
  <c r="O42"/>
  <c r="M43"/>
  <c r="L43"/>
  <c r="M42" s="1"/>
  <c r="L42"/>
  <c r="J43"/>
  <c r="I43"/>
  <c r="J42" s="1"/>
  <c r="I42"/>
  <c r="S46" i="10"/>
  <c r="R46"/>
  <c r="S45" s="1"/>
  <c r="R47" s="1"/>
  <c r="R45"/>
  <c r="P46"/>
  <c r="O46"/>
  <c r="P45" s="1"/>
  <c r="O47" s="1"/>
  <c r="O45"/>
  <c r="M46"/>
  <c r="L46"/>
  <c r="M45" s="1"/>
  <c r="L47" s="1"/>
  <c r="L45"/>
  <c r="J46"/>
  <c r="I46"/>
  <c r="J45" s="1"/>
  <c r="I47" s="1"/>
  <c r="I45"/>
  <c r="G45"/>
  <c r="F46"/>
  <c r="S37" i="7"/>
  <c r="R37"/>
  <c r="S36"/>
  <c r="R38" s="1"/>
  <c r="R36"/>
  <c r="P37"/>
  <c r="O37"/>
  <c r="P36"/>
  <c r="O38" s="1"/>
  <c r="O36"/>
  <c r="M37"/>
  <c r="L37"/>
  <c r="M36"/>
  <c r="L36"/>
  <c r="J37"/>
  <c r="I37"/>
  <c r="J36"/>
  <c r="I38" s="1"/>
  <c r="I36"/>
  <c r="H41" i="9" l="1"/>
  <c r="U39" s="1"/>
  <c r="I41" i="8"/>
  <c r="O41"/>
  <c r="R41"/>
  <c r="L41"/>
  <c r="I44" i="9"/>
  <c r="R44"/>
  <c r="R35" i="6"/>
  <c r="I32" i="5"/>
  <c r="O32"/>
  <c r="R32"/>
  <c r="L44" i="9"/>
  <c r="O44"/>
  <c r="L32" i="5"/>
  <c r="L38" i="7"/>
  <c r="G28" i="4"/>
  <c r="G31" i="5"/>
  <c r="F31"/>
  <c r="G30" s="1"/>
  <c r="F30"/>
  <c r="G34" i="6"/>
  <c r="F33"/>
  <c r="F34"/>
  <c r="G33" s="1"/>
  <c r="F35" s="1"/>
  <c r="G37" i="7"/>
  <c r="F37"/>
  <c r="G36" s="1"/>
  <c r="F36"/>
  <c r="F38" s="1"/>
  <c r="W13" s="1"/>
  <c r="G40" i="8"/>
  <c r="F40"/>
  <c r="G39" s="1"/>
  <c r="F39"/>
  <c r="F41" l="1"/>
  <c r="W13" s="1"/>
  <c r="F32" i="5"/>
  <c r="W13" i="6"/>
  <c r="G43" i="9"/>
  <c r="F43"/>
  <c r="G42" s="1"/>
  <c r="F42"/>
  <c r="F44" l="1"/>
  <c r="W13" s="1"/>
  <c r="W13" i="5"/>
  <c r="K21" i="4"/>
  <c r="G46" i="10"/>
  <c r="F45"/>
  <c r="F47" s="1"/>
  <c r="W13" s="1"/>
  <c r="F28" i="4"/>
  <c r="G27" s="1"/>
  <c r="F27"/>
  <c r="F26" i="3"/>
  <c r="G25"/>
  <c r="F25"/>
  <c r="G24" s="1"/>
  <c r="F24"/>
  <c r="F23" i="11"/>
  <c r="G22"/>
  <c r="F22"/>
  <c r="G21" s="1"/>
  <c r="F21"/>
  <c r="F29" i="4" l="1"/>
  <c r="W13" s="1"/>
  <c r="W13" i="3"/>
  <c r="W13" i="11"/>
  <c r="K16" i="10"/>
  <c r="T19" i="11" l="1"/>
  <c r="Q19"/>
  <c r="N19"/>
  <c r="K19"/>
  <c r="H19"/>
  <c r="T18"/>
  <c r="Q18"/>
  <c r="Q20" s="1"/>
  <c r="N18"/>
  <c r="K18"/>
  <c r="H18"/>
  <c r="T16"/>
  <c r="Q16"/>
  <c r="N16"/>
  <c r="K16"/>
  <c r="H16"/>
  <c r="T15"/>
  <c r="Q15"/>
  <c r="N15"/>
  <c r="K15"/>
  <c r="K17" s="1"/>
  <c r="H15"/>
  <c r="H17" l="1"/>
  <c r="U15" s="1"/>
  <c r="Q17"/>
  <c r="N17"/>
  <c r="H20"/>
  <c r="T20"/>
  <c r="T17"/>
  <c r="N20"/>
  <c r="K20"/>
  <c r="T43" i="10"/>
  <c r="Q43"/>
  <c r="N43"/>
  <c r="N44" s="1"/>
  <c r="K43"/>
  <c r="H43"/>
  <c r="T42"/>
  <c r="Q42"/>
  <c r="Q44" s="1"/>
  <c r="N42"/>
  <c r="K42"/>
  <c r="K44" s="1"/>
  <c r="H42"/>
  <c r="T40"/>
  <c r="Q40"/>
  <c r="N40"/>
  <c r="K40"/>
  <c r="K41" s="1"/>
  <c r="H40"/>
  <c r="T39"/>
  <c r="T41" s="1"/>
  <c r="Q39"/>
  <c r="N39"/>
  <c r="N41" s="1"/>
  <c r="K39"/>
  <c r="H39"/>
  <c r="H41" s="1"/>
  <c r="T37"/>
  <c r="Q37"/>
  <c r="N37"/>
  <c r="K37"/>
  <c r="H37"/>
  <c r="T36"/>
  <c r="Q36"/>
  <c r="Q38" s="1"/>
  <c r="N36"/>
  <c r="K36"/>
  <c r="K38" s="1"/>
  <c r="H36"/>
  <c r="T34"/>
  <c r="Q34"/>
  <c r="N34"/>
  <c r="K34"/>
  <c r="H34"/>
  <c r="T33"/>
  <c r="Q33"/>
  <c r="Q35" s="1"/>
  <c r="N33"/>
  <c r="K33"/>
  <c r="H33"/>
  <c r="T31"/>
  <c r="Q31"/>
  <c r="N31"/>
  <c r="K31"/>
  <c r="K32" s="1"/>
  <c r="H31"/>
  <c r="T30"/>
  <c r="T32" s="1"/>
  <c r="Q30"/>
  <c r="N30"/>
  <c r="N32" s="1"/>
  <c r="K30"/>
  <c r="H30"/>
  <c r="T28"/>
  <c r="Q28"/>
  <c r="N28"/>
  <c r="K28"/>
  <c r="H28"/>
  <c r="T27"/>
  <c r="Q27"/>
  <c r="Q29" s="1"/>
  <c r="N27"/>
  <c r="K27"/>
  <c r="K29" s="1"/>
  <c r="H27"/>
  <c r="T25"/>
  <c r="Q25"/>
  <c r="N25"/>
  <c r="K25"/>
  <c r="K26" s="1"/>
  <c r="H25"/>
  <c r="T24"/>
  <c r="T26" s="1"/>
  <c r="Q24"/>
  <c r="N24"/>
  <c r="N26" s="1"/>
  <c r="K24"/>
  <c r="H24"/>
  <c r="H26" s="1"/>
  <c r="T22"/>
  <c r="Q22"/>
  <c r="N22"/>
  <c r="K22"/>
  <c r="H22"/>
  <c r="T21"/>
  <c r="Q21"/>
  <c r="Q23" s="1"/>
  <c r="N21"/>
  <c r="K21"/>
  <c r="K23" s="1"/>
  <c r="H21"/>
  <c r="T19"/>
  <c r="Q19"/>
  <c r="N19"/>
  <c r="K19"/>
  <c r="H19"/>
  <c r="T18"/>
  <c r="Q18"/>
  <c r="Q20" s="1"/>
  <c r="N18"/>
  <c r="K18"/>
  <c r="K20" s="1"/>
  <c r="H18"/>
  <c r="T16"/>
  <c r="Q16"/>
  <c r="N16"/>
  <c r="H16"/>
  <c r="T15"/>
  <c r="T17" s="1"/>
  <c r="Q15"/>
  <c r="Q17" s="1"/>
  <c r="N15"/>
  <c r="N17" s="1"/>
  <c r="K15"/>
  <c r="K17" s="1"/>
  <c r="H15"/>
  <c r="T31" i="6"/>
  <c r="Q31"/>
  <c r="N31"/>
  <c r="K31"/>
  <c r="H31"/>
  <c r="T30"/>
  <c r="Q30"/>
  <c r="Q32" s="1"/>
  <c r="N30"/>
  <c r="K30"/>
  <c r="K32" s="1"/>
  <c r="H30"/>
  <c r="T28"/>
  <c r="Q28"/>
  <c r="N28"/>
  <c r="K28"/>
  <c r="H28"/>
  <c r="T27"/>
  <c r="Q27"/>
  <c r="Q29" s="1"/>
  <c r="N27"/>
  <c r="K27"/>
  <c r="K29" s="1"/>
  <c r="H27"/>
  <c r="T25"/>
  <c r="Q25"/>
  <c r="N25"/>
  <c r="K25"/>
  <c r="K26" s="1"/>
  <c r="H25"/>
  <c r="T24"/>
  <c r="T26" s="1"/>
  <c r="Q24"/>
  <c r="N24"/>
  <c r="N26" s="1"/>
  <c r="K24"/>
  <c r="H24"/>
  <c r="H26" s="1"/>
  <c r="T22"/>
  <c r="Q22"/>
  <c r="N22"/>
  <c r="K22"/>
  <c r="K23" s="1"/>
  <c r="H22"/>
  <c r="T21"/>
  <c r="T23" s="1"/>
  <c r="Q21"/>
  <c r="Q23" s="1"/>
  <c r="N21"/>
  <c r="N23" s="1"/>
  <c r="K21"/>
  <c r="H21"/>
  <c r="H23" s="1"/>
  <c r="T19"/>
  <c r="Q19"/>
  <c r="N19"/>
  <c r="K19"/>
  <c r="H19"/>
  <c r="T18"/>
  <c r="Q18"/>
  <c r="Q20" s="1"/>
  <c r="N18"/>
  <c r="K18"/>
  <c r="K20" s="1"/>
  <c r="H18"/>
  <c r="T16"/>
  <c r="Q16"/>
  <c r="N16"/>
  <c r="K16"/>
  <c r="H16"/>
  <c r="T15"/>
  <c r="Q15"/>
  <c r="Q17" s="1"/>
  <c r="N15"/>
  <c r="K15"/>
  <c r="K17" s="1"/>
  <c r="H15"/>
  <c r="T34" i="7"/>
  <c r="Q34"/>
  <c r="N34"/>
  <c r="N35" s="1"/>
  <c r="K34"/>
  <c r="H34"/>
  <c r="T33"/>
  <c r="Q33"/>
  <c r="N33"/>
  <c r="K33"/>
  <c r="H33"/>
  <c r="T31"/>
  <c r="Q31"/>
  <c r="Q32" s="1"/>
  <c r="N31"/>
  <c r="K31"/>
  <c r="K32" s="1"/>
  <c r="H31"/>
  <c r="T30"/>
  <c r="T32" s="1"/>
  <c r="Q30"/>
  <c r="N30"/>
  <c r="K30"/>
  <c r="H30"/>
  <c r="H32" s="1"/>
  <c r="T28"/>
  <c r="Q28"/>
  <c r="N28"/>
  <c r="N29" s="1"/>
  <c r="K28"/>
  <c r="H28"/>
  <c r="T27"/>
  <c r="Q27"/>
  <c r="N27"/>
  <c r="K27"/>
  <c r="K29" s="1"/>
  <c r="H27"/>
  <c r="T25"/>
  <c r="Q25"/>
  <c r="N25"/>
  <c r="K25"/>
  <c r="K26" s="1"/>
  <c r="H25"/>
  <c r="T24"/>
  <c r="T26" s="1"/>
  <c r="Q24"/>
  <c r="N24"/>
  <c r="K24"/>
  <c r="H24"/>
  <c r="H26" s="1"/>
  <c r="T22"/>
  <c r="Q22"/>
  <c r="N22"/>
  <c r="K22"/>
  <c r="H22"/>
  <c r="T21"/>
  <c r="Q21"/>
  <c r="N21"/>
  <c r="K21"/>
  <c r="K23" s="1"/>
  <c r="H21"/>
  <c r="T19"/>
  <c r="Q19"/>
  <c r="N19"/>
  <c r="N20" s="1"/>
  <c r="K19"/>
  <c r="H19"/>
  <c r="T18"/>
  <c r="Q18"/>
  <c r="N18"/>
  <c r="K18"/>
  <c r="K20" s="1"/>
  <c r="H18"/>
  <c r="T16"/>
  <c r="Q16"/>
  <c r="Q17" s="1"/>
  <c r="N16"/>
  <c r="K16"/>
  <c r="K17" s="1"/>
  <c r="H16"/>
  <c r="T15"/>
  <c r="T17" s="1"/>
  <c r="Q15"/>
  <c r="N15"/>
  <c r="K15"/>
  <c r="H15"/>
  <c r="H17" s="1"/>
  <c r="T37" i="8"/>
  <c r="Q37"/>
  <c r="N37"/>
  <c r="K37"/>
  <c r="K38" s="1"/>
  <c r="H37"/>
  <c r="T36"/>
  <c r="T38" s="1"/>
  <c r="Q36"/>
  <c r="Q38" s="1"/>
  <c r="N36"/>
  <c r="N38" s="1"/>
  <c r="K36"/>
  <c r="H36"/>
  <c r="H38" s="1"/>
  <c r="T34"/>
  <c r="Q34"/>
  <c r="N34"/>
  <c r="K34"/>
  <c r="H34"/>
  <c r="T33"/>
  <c r="Q33"/>
  <c r="Q35" s="1"/>
  <c r="N33"/>
  <c r="K33"/>
  <c r="H33"/>
  <c r="T31"/>
  <c r="N31"/>
  <c r="K31"/>
  <c r="H31"/>
  <c r="T30"/>
  <c r="N30"/>
  <c r="K30"/>
  <c r="H30"/>
  <c r="T28"/>
  <c r="Q28"/>
  <c r="N28"/>
  <c r="K28"/>
  <c r="H28"/>
  <c r="T27"/>
  <c r="Q27"/>
  <c r="Q29" s="1"/>
  <c r="N27"/>
  <c r="K27"/>
  <c r="H27"/>
  <c r="T25"/>
  <c r="Q25"/>
  <c r="N25"/>
  <c r="K25"/>
  <c r="K26" s="1"/>
  <c r="H25"/>
  <c r="T24"/>
  <c r="T26" s="1"/>
  <c r="Q24"/>
  <c r="N24"/>
  <c r="K24"/>
  <c r="H24"/>
  <c r="T22"/>
  <c r="Q22"/>
  <c r="K22"/>
  <c r="H22"/>
  <c r="T21"/>
  <c r="Q23"/>
  <c r="K21"/>
  <c r="H21"/>
  <c r="H23" s="1"/>
  <c r="T19"/>
  <c r="Q19"/>
  <c r="N19"/>
  <c r="K19"/>
  <c r="H19"/>
  <c r="T18"/>
  <c r="T20" s="1"/>
  <c r="Q18"/>
  <c r="N18"/>
  <c r="K18"/>
  <c r="H18"/>
  <c r="H20" s="1"/>
  <c r="T16"/>
  <c r="Q16"/>
  <c r="N16"/>
  <c r="K16"/>
  <c r="K17" s="1"/>
  <c r="H16"/>
  <c r="T15"/>
  <c r="Q15"/>
  <c r="N15"/>
  <c r="N17" s="1"/>
  <c r="K15"/>
  <c r="H15"/>
  <c r="K37" i="9"/>
  <c r="T37"/>
  <c r="Q37"/>
  <c r="N37"/>
  <c r="H37"/>
  <c r="T36"/>
  <c r="T38" s="1"/>
  <c r="Q36"/>
  <c r="Q38" s="1"/>
  <c r="N36"/>
  <c r="N38" s="1"/>
  <c r="K36"/>
  <c r="H36"/>
  <c r="H38" s="1"/>
  <c r="T34"/>
  <c r="Q34"/>
  <c r="N34"/>
  <c r="K34"/>
  <c r="H34"/>
  <c r="T33"/>
  <c r="Q33"/>
  <c r="Q35" s="1"/>
  <c r="N33"/>
  <c r="K33"/>
  <c r="H33"/>
  <c r="T31"/>
  <c r="N31"/>
  <c r="K31"/>
  <c r="H31"/>
  <c r="T30"/>
  <c r="N30"/>
  <c r="K30"/>
  <c r="H30"/>
  <c r="T28"/>
  <c r="Q28"/>
  <c r="N28"/>
  <c r="K28"/>
  <c r="H28"/>
  <c r="T27"/>
  <c r="Q27"/>
  <c r="Q29" s="1"/>
  <c r="N27"/>
  <c r="K27"/>
  <c r="H27"/>
  <c r="T25"/>
  <c r="Q25"/>
  <c r="N25"/>
  <c r="K25"/>
  <c r="K26" s="1"/>
  <c r="H25"/>
  <c r="T24"/>
  <c r="T26" s="1"/>
  <c r="Q24"/>
  <c r="N24"/>
  <c r="N26" s="1"/>
  <c r="K24"/>
  <c r="H24"/>
  <c r="T22"/>
  <c r="Q22"/>
  <c r="K22"/>
  <c r="H22"/>
  <c r="T21"/>
  <c r="Q21"/>
  <c r="Q23" s="1"/>
  <c r="K21"/>
  <c r="H21"/>
  <c r="H23" s="1"/>
  <c r="T19"/>
  <c r="Q19"/>
  <c r="N19"/>
  <c r="K19"/>
  <c r="H19"/>
  <c r="T18"/>
  <c r="Q18"/>
  <c r="N18"/>
  <c r="K18"/>
  <c r="H18"/>
  <c r="T16"/>
  <c r="Q16"/>
  <c r="N16"/>
  <c r="K16"/>
  <c r="H16"/>
  <c r="T15"/>
  <c r="Q15"/>
  <c r="N15"/>
  <c r="K15"/>
  <c r="K17" s="1"/>
  <c r="H15"/>
  <c r="K29" l="1"/>
  <c r="K23"/>
  <c r="Q20"/>
  <c r="T17" i="8"/>
  <c r="K29"/>
  <c r="K23"/>
  <c r="N26"/>
  <c r="U24" s="1"/>
  <c r="K32"/>
  <c r="H17"/>
  <c r="H26"/>
  <c r="T23"/>
  <c r="U21" s="1"/>
  <c r="N20"/>
  <c r="Q17"/>
  <c r="U15" s="1"/>
  <c r="K32" i="9"/>
  <c r="H26"/>
  <c r="T23"/>
  <c r="Q17"/>
  <c r="N17"/>
  <c r="N20"/>
  <c r="K20"/>
  <c r="Q26"/>
  <c r="H29"/>
  <c r="T29"/>
  <c r="H32"/>
  <c r="H35"/>
  <c r="T35"/>
  <c r="K38"/>
  <c r="Q20" i="8"/>
  <c r="N29"/>
  <c r="U27" s="1"/>
  <c r="N32"/>
  <c r="N35"/>
  <c r="K35"/>
  <c r="N17" i="7"/>
  <c r="U15" s="1"/>
  <c r="H20"/>
  <c r="T20"/>
  <c r="N26"/>
  <c r="H29"/>
  <c r="Q29"/>
  <c r="K35"/>
  <c r="H17" i="6"/>
  <c r="T17"/>
  <c r="U15" s="1"/>
  <c r="H20"/>
  <c r="T20"/>
  <c r="U18" s="1"/>
  <c r="N29"/>
  <c r="N32"/>
  <c r="U30" s="1"/>
  <c r="H20" i="10"/>
  <c r="T20"/>
  <c r="N23"/>
  <c r="Q26"/>
  <c r="H29"/>
  <c r="T29"/>
  <c r="U27" s="1"/>
  <c r="N35"/>
  <c r="K35"/>
  <c r="H38"/>
  <c r="T38"/>
  <c r="U36" s="1"/>
  <c r="H17" i="9"/>
  <c r="T17"/>
  <c r="H20"/>
  <c r="T20"/>
  <c r="N29"/>
  <c r="N32"/>
  <c r="N35"/>
  <c r="K20" i="8"/>
  <c r="Q26"/>
  <c r="H29"/>
  <c r="T29"/>
  <c r="H32"/>
  <c r="U30" s="1"/>
  <c r="T32"/>
  <c r="H35"/>
  <c r="T35"/>
  <c r="H23" i="7"/>
  <c r="T23"/>
  <c r="Q23"/>
  <c r="N32"/>
  <c r="H35"/>
  <c r="T35"/>
  <c r="U33" s="1"/>
  <c r="Q35"/>
  <c r="N17" i="6"/>
  <c r="N20"/>
  <c r="Q26"/>
  <c r="U24" s="1"/>
  <c r="H29"/>
  <c r="U27" s="1"/>
  <c r="T29"/>
  <c r="H32"/>
  <c r="T32"/>
  <c r="H17" i="10"/>
  <c r="U15" s="1"/>
  <c r="N20"/>
  <c r="H23"/>
  <c r="T23"/>
  <c r="N29"/>
  <c r="Q32"/>
  <c r="H35"/>
  <c r="T35"/>
  <c r="U33" s="1"/>
  <c r="Q41"/>
  <c r="U39" s="1"/>
  <c r="U18" i="11"/>
  <c r="T29" i="7"/>
  <c r="N23"/>
  <c r="K35" i="9"/>
  <c r="T44" i="10"/>
  <c r="N38"/>
  <c r="H32"/>
  <c r="U30" s="1"/>
  <c r="U18"/>
  <c r="Q20" i="7"/>
  <c r="H44" i="10"/>
  <c r="U24"/>
  <c r="U21"/>
  <c r="U21" i="6"/>
  <c r="Q26" i="7"/>
  <c r="U24" s="1"/>
  <c r="U30"/>
  <c r="U27"/>
  <c r="U18" i="8"/>
  <c r="U36"/>
  <c r="T32" i="9"/>
  <c r="U36"/>
  <c r="T28" i="5"/>
  <c r="Q28"/>
  <c r="N28"/>
  <c r="N29" s="1"/>
  <c r="K28"/>
  <c r="H28"/>
  <c r="T27"/>
  <c r="Q27"/>
  <c r="Q29" s="1"/>
  <c r="N27"/>
  <c r="K27"/>
  <c r="K29" s="1"/>
  <c r="H27"/>
  <c r="T25"/>
  <c r="Q25"/>
  <c r="N25"/>
  <c r="K25"/>
  <c r="K26" s="1"/>
  <c r="H25"/>
  <c r="T24"/>
  <c r="T26" s="1"/>
  <c r="Q24"/>
  <c r="N24"/>
  <c r="N26" s="1"/>
  <c r="K24"/>
  <c r="H24"/>
  <c r="H26" s="1"/>
  <c r="T22"/>
  <c r="Q22"/>
  <c r="N22"/>
  <c r="K22"/>
  <c r="H22"/>
  <c r="T21"/>
  <c r="Q21"/>
  <c r="Q23" s="1"/>
  <c r="N21"/>
  <c r="K21"/>
  <c r="K23" s="1"/>
  <c r="H21"/>
  <c r="Q20"/>
  <c r="T19"/>
  <c r="Q19"/>
  <c r="N19"/>
  <c r="K19"/>
  <c r="K20" s="1"/>
  <c r="H19"/>
  <c r="T18"/>
  <c r="T20" s="1"/>
  <c r="Q18"/>
  <c r="N18"/>
  <c r="N20" s="1"/>
  <c r="K18"/>
  <c r="H18"/>
  <c r="H20" s="1"/>
  <c r="T16"/>
  <c r="Q16"/>
  <c r="N16"/>
  <c r="K16"/>
  <c r="K17" s="1"/>
  <c r="H16"/>
  <c r="T15"/>
  <c r="T17" s="1"/>
  <c r="Q15"/>
  <c r="Q17" s="1"/>
  <c r="N15"/>
  <c r="N17" s="1"/>
  <c r="K15"/>
  <c r="H15"/>
  <c r="T25" i="4"/>
  <c r="Q25"/>
  <c r="N25"/>
  <c r="K25"/>
  <c r="H25"/>
  <c r="T24"/>
  <c r="Q24"/>
  <c r="Q26" s="1"/>
  <c r="N24"/>
  <c r="K24"/>
  <c r="K26" s="1"/>
  <c r="H24"/>
  <c r="T22"/>
  <c r="Q22"/>
  <c r="N22"/>
  <c r="K22"/>
  <c r="K23" s="1"/>
  <c r="H22"/>
  <c r="T21"/>
  <c r="T23" s="1"/>
  <c r="Q21"/>
  <c r="N21"/>
  <c r="N23" s="1"/>
  <c r="H21"/>
  <c r="H23" s="1"/>
  <c r="T19"/>
  <c r="Q19"/>
  <c r="N19"/>
  <c r="K19"/>
  <c r="H19"/>
  <c r="T18"/>
  <c r="Q18"/>
  <c r="Q20" s="1"/>
  <c r="N18"/>
  <c r="K18"/>
  <c r="H18"/>
  <c r="T16"/>
  <c r="Q16"/>
  <c r="N16"/>
  <c r="K16"/>
  <c r="K17" s="1"/>
  <c r="H16"/>
  <c r="T15"/>
  <c r="T17" s="1"/>
  <c r="Q15"/>
  <c r="N15"/>
  <c r="N17" s="1"/>
  <c r="K15"/>
  <c r="H15"/>
  <c r="H17" s="1"/>
  <c r="T22" i="3"/>
  <c r="Q22"/>
  <c r="N22"/>
  <c r="K22"/>
  <c r="H22"/>
  <c r="T21"/>
  <c r="T23" s="1"/>
  <c r="Q21"/>
  <c r="N21"/>
  <c r="K21"/>
  <c r="H21"/>
  <c r="H23" s="1"/>
  <c r="T19"/>
  <c r="Q19"/>
  <c r="N19"/>
  <c r="K19"/>
  <c r="H19"/>
  <c r="T18"/>
  <c r="Q18"/>
  <c r="Q20" s="1"/>
  <c r="N18"/>
  <c r="K18"/>
  <c r="K20" s="1"/>
  <c r="H18"/>
  <c r="T16"/>
  <c r="Q16"/>
  <c r="N16"/>
  <c r="K16"/>
  <c r="H16"/>
  <c r="T15"/>
  <c r="Q15"/>
  <c r="Q17" s="1"/>
  <c r="N15"/>
  <c r="K15"/>
  <c r="K17" s="1"/>
  <c r="H15"/>
  <c r="U30" i="9" l="1"/>
  <c r="U21"/>
  <c r="U33" i="8"/>
  <c r="U27" i="9"/>
  <c r="U24"/>
  <c r="U18"/>
  <c r="U15"/>
  <c r="U33"/>
  <c r="H17" i="3"/>
  <c r="T17"/>
  <c r="H20"/>
  <c r="T20"/>
  <c r="K23"/>
  <c r="Q17" i="4"/>
  <c r="H20"/>
  <c r="T20"/>
  <c r="U18" s="1"/>
  <c r="Q23"/>
  <c r="H26"/>
  <c r="T26"/>
  <c r="N23" i="5"/>
  <c r="Q26"/>
  <c r="H29"/>
  <c r="T29"/>
  <c r="U18" i="7"/>
  <c r="N17" i="3"/>
  <c r="U15" s="1"/>
  <c r="N20"/>
  <c r="N20" i="4"/>
  <c r="K20"/>
  <c r="N26"/>
  <c r="H23" i="5"/>
  <c r="T23"/>
  <c r="U21" s="1"/>
  <c r="U21" i="7"/>
  <c r="U42" i="10"/>
  <c r="H17" i="5"/>
  <c r="U27"/>
  <c r="U15"/>
  <c r="U18"/>
  <c r="U24"/>
  <c r="U24" i="4"/>
  <c r="U21"/>
  <c r="U15"/>
  <c r="Q23" i="3"/>
  <c r="N23"/>
  <c r="U18"/>
  <c r="U21" l="1"/>
</calcChain>
</file>

<file path=xl/sharedStrings.xml><?xml version="1.0" encoding="utf-8"?>
<sst xmlns="http://schemas.openxmlformats.org/spreadsheetml/2006/main" count="795" uniqueCount="82">
  <si>
    <t>İlçe:</t>
  </si>
  <si>
    <t xml:space="preserve">ASM adı : </t>
  </si>
  <si>
    <t>Yıl/Ay:</t>
  </si>
  <si>
    <t>ÇALIŞMA SAATLERİ</t>
  </si>
  <si>
    <t>SABAH</t>
  </si>
  <si>
    <t>AKŞAM</t>
  </si>
  <si>
    <t>TOPLAM SAAT</t>
  </si>
  <si>
    <t>PAZARTESİ</t>
  </si>
  <si>
    <t xml:space="preserve">SALI </t>
  </si>
  <si>
    <t>ÇARŞAMBA</t>
  </si>
  <si>
    <t>PERŞEMBE</t>
  </si>
  <si>
    <t>CUMA</t>
  </si>
  <si>
    <t>AİLE HEKİMİNİN 
HAFTALIK ÇALIŞMA
SAATLERİ TOPLAM</t>
  </si>
  <si>
    <t>AİLE SAĞLIĞI MERKEZİNİN
BİLFİİL HİZMET VERDİĞİ 
TOPLAM SAAT</t>
  </si>
  <si>
    <t>MESAİ SAATLERİ</t>
  </si>
  <si>
    <t>AİLE HEKİMİNİN ADI SOYADI</t>
  </si>
  <si>
    <t>BİRİM KODU</t>
  </si>
  <si>
    <t>TARİH</t>
  </si>
  <si>
    <t>İMZA</t>
  </si>
  <si>
    <t>UYGUNDUR</t>
  </si>
  <si>
    <t>İLÇE SAĞLIK MÜDÜRÜ</t>
  </si>
  <si>
    <t>ONAY</t>
  </si>
  <si>
    <t>AÇIKLAMALAR:</t>
  </si>
  <si>
    <t xml:space="preserve">* Birden fazla aile hekiminin görev yaptığı aile sağlığı merkezlerinde gruplandırılan her aile hekimliği birimi tarafından asgari 3 saat esnek mesai uygulaması yapılmaktadır. (Gruplandırılmış 5 birime kadar aile hekimliği biriminin bulunduğu aile sağlığı merkezlerinde esnek mesai saatleri farklı
zamanlarda planlanır ancak gruplandırılmış birim sayısının 5 ve üzeri olması halinde ise aile sağlığı merkezi haftalık enaz 55 saat açık kalacak şekilde planlama yapılır.)             </t>
  </si>
  <si>
    <t>* Tabloda yeralan saatleri 08:00 formatında ve 24 saatlik birimde yazını.</t>
  </si>
  <si>
    <t>* Her hekim haftada en az 40 saat mesai yapmalıdır.</t>
  </si>
  <si>
    <t>* Aylık onaylı esnek mesai çizelgeleri olmalıdır.</t>
  </si>
  <si>
    <t>* Esnek mesai çizelgesi hazırlanarak o ASM' nin günün hangi saatlerinde açık bulundurulacağı vatandaşın rahatlıkla görebileceği büyüklükte ve uygun bir yere asılmalıdır.</t>
  </si>
  <si>
    <t>* Esnek mesailerde aile hekimi ve aile sağlığı elemanı beraber çalışmalıdır.</t>
  </si>
  <si>
    <t>* Esnek mesa saatlerinin vatandaşın aile hekimliği hizmeti alışkanlıkları göz önüne alınarak makul saatlerde yapılması gerekmektedir.</t>
  </si>
  <si>
    <t>* Tek birimli ASM' de çalışan aile hekimleri için soru kapsam dışıdır.Ancak birden fazla biri olup; gruplandırmaya katılmayan birim olması halinde tek başına gruplandırılan aile hekimliği birimi tarafından haftada asgari 3 saat esnek mesai uygulaması yapılmalıdır.</t>
  </si>
  <si>
    <t>* Gün içerisindeki çalışma saatlerinin ortasında mutlaka yemek ve istirahat süresi olmalıdır.</t>
  </si>
  <si>
    <t>* Tablo mutlaka her hekimi ayrı ayrı içerecek şekilde olmalıdır.</t>
  </si>
  <si>
    <t>* Esnek mesai uygulama tablosunun esnek mesai uygulayacak her hekim tarafından imzalanarak uygunluk için ilgili İlçe Sağlık Müdürlüğüne sunulması ve İlçe Sağlık Müdürlüğü tarafından onay için üst yazı ile Halk Sağlığı Hizmetleri Başkanlığı Aile Hekimliği Birimine gönderilmesi gerekmektedir.</t>
  </si>
  <si>
    <t>ASM Fiili Çalışma Süresi</t>
  </si>
  <si>
    <t>AİLE HEKİMİ DR.
Birim Kodu:</t>
  </si>
  <si>
    <t>AİLE HEKİMİ DR.  
Birim Kodu:</t>
  </si>
  <si>
    <t>….……/…………./……..……</t>
  </si>
  <si>
    <t>GİRİŞ</t>
  </si>
  <si>
    <t>ÇIKIŞ</t>
  </si>
  <si>
    <t>AİLE HEKİMİ DR. 
Birim Kodu:</t>
  </si>
  <si>
    <t>ASM ÇALIŞMA SAATLERİ</t>
  </si>
  <si>
    <t>HAFTALIK ÇALIŞMA VE ESNEK MESAİ UYGULAMA PLANI</t>
  </si>
  <si>
    <t>HALK SAĞLIĞI HİZMETLERİ BAŞKANLIĞI</t>
  </si>
  <si>
    <t>DR.MEHMET ALİ ZEREN
Birim Kodu:73.06.001</t>
  </si>
  <si>
    <t>DR.ÖMER FARUK ŞAHİN
Birim Kodu:73.06.002</t>
  </si>
  <si>
    <t>DR.KEREM TUNĞ
Birim Kodu:73.06.003</t>
  </si>
  <si>
    <t>DR.ÖMER SERDAR YILDIZ
Birim Kodu:73.06.004</t>
  </si>
  <si>
    <t>DR.CUDİ ARSUN
Birim Kodu:73.06.005</t>
  </si>
  <si>
    <t>DR.MEHMET SALİH AKIN
Birim Kodu:73.06.006</t>
  </si>
  <si>
    <t>DR.KADER KARAKAN
Birim Kodu:73.06.044</t>
  </si>
  <si>
    <t>DR.MEHMET ALİ ZEREN</t>
  </si>
  <si>
    <t>DR.ÖMER FARUK ŞAHİN</t>
  </si>
  <si>
    <t>DR.CUDİ ARSUN</t>
  </si>
  <si>
    <t>DR.KEREM TUNĞ</t>
  </si>
  <si>
    <t>DR.ÖMER SERDAR YILDIZ</t>
  </si>
  <si>
    <t>DR.MEHMET SALİH AKIN</t>
  </si>
  <si>
    <t>DR.KADER KARAKAN</t>
  </si>
  <si>
    <t>73.06.001</t>
  </si>
  <si>
    <t>73.06.002</t>
  </si>
  <si>
    <t>73.06.003</t>
  </si>
  <si>
    <t>73.06.004</t>
  </si>
  <si>
    <t>73.06.005</t>
  </si>
  <si>
    <t>73.06.006</t>
  </si>
  <si>
    <t>73.06.007</t>
  </si>
  <si>
    <t>73.06.044</t>
  </si>
  <si>
    <t>73.06.045</t>
  </si>
  <si>
    <t>SİLOPİ</t>
  </si>
  <si>
    <t>ŞEHİT POLİS HİLMİ BARDAKÇI AİLE SAĞLIĞI MERKEZİ</t>
  </si>
  <si>
    <t>MOBİL</t>
  </si>
  <si>
    <t>GÜNÜ</t>
  </si>
  <si>
    <t xml:space="preserve">MOBİL </t>
  </si>
  <si>
    <t>DR.MEHMET ALİ ZEREN
Birim Kodu:73.06.001
Birim Kodu:</t>
  </si>
  <si>
    <t>.DR.MEHMET ALİ ZEREN</t>
  </si>
  <si>
    <t xml:space="preserve">DR.KEREM TUNĞ
</t>
  </si>
  <si>
    <t xml:space="preserve">DR.MEHMET SALİH AKIN
</t>
  </si>
  <si>
    <t>DR.BARIŞ DEMİR
Birim Kodu:73.06.045</t>
  </si>
  <si>
    <t>DR.BARIŞ DEMİR</t>
  </si>
  <si>
    <t>2022/06</t>
  </si>
  <si>
    <t>DR.ÖMER FARUK BİLEN
Birim Kodu:73.06.007</t>
  </si>
  <si>
    <t>2022/08</t>
  </si>
  <si>
    <t>DR.ÖMER FARUK BİLEN</t>
  </si>
</sst>
</file>

<file path=xl/styles.xml><?xml version="1.0" encoding="utf-8"?>
<styleSheet xmlns="http://schemas.openxmlformats.org/spreadsheetml/2006/main">
  <numFmts count="2">
    <numFmt numFmtId="164" formatCode="hh:mm;@"/>
    <numFmt numFmtId="165" formatCode="[$-F400]h:mm:ss\ AM/PM"/>
  </numFmts>
  <fonts count="1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b/>
      <sz val="14"/>
      <color theme="1"/>
      <name val="Calibri"/>
      <family val="2"/>
      <charset val="162"/>
      <scheme val="minor"/>
    </font>
    <font>
      <sz val="14"/>
      <color theme="1"/>
      <name val="Calibri"/>
      <family val="2"/>
      <scheme val="minor"/>
    </font>
    <font>
      <b/>
      <sz val="20"/>
      <color theme="1"/>
      <name val="Calibri"/>
      <family val="2"/>
      <charset val="162"/>
      <scheme val="minor"/>
    </font>
    <font>
      <b/>
      <sz val="16"/>
      <color theme="1"/>
      <name val="Calibri"/>
      <family val="2"/>
      <charset val="162"/>
      <scheme val="minor"/>
    </font>
    <font>
      <sz val="16"/>
      <color theme="1"/>
      <name val="Calibri"/>
      <family val="2"/>
      <charset val="162"/>
      <scheme val="minor"/>
    </font>
    <font>
      <sz val="14"/>
      <color theme="1"/>
      <name val="Calibri"/>
      <family val="2"/>
      <charset val="16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185">
    <xf numFmtId="0" fontId="0" fillId="0" borderId="0" xfId="0"/>
    <xf numFmtId="0" fontId="0" fillId="0" borderId="0" xfId="0" applyProtection="1">
      <protection locked="0"/>
    </xf>
    <xf numFmtId="0" fontId="6" fillId="0" borderId="1" xfId="0" applyFont="1" applyBorder="1" applyAlignment="1" applyProtection="1">
      <alignment horizontal="center"/>
      <protection locked="0"/>
    </xf>
    <xf numFmtId="20" fontId="6" fillId="0" borderId="1" xfId="0" applyNumberFormat="1"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5" fillId="0" borderId="1"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Alignment="1" applyProtection="1">
      <protection locked="0"/>
    </xf>
    <xf numFmtId="0" fontId="4" fillId="0" borderId="0" xfId="0" applyFont="1" applyAlignment="1" applyProtection="1">
      <alignment horizontal="center"/>
      <protection locked="0"/>
    </xf>
    <xf numFmtId="0" fontId="4" fillId="0" borderId="0" xfId="0" applyFont="1" applyProtection="1">
      <protection locked="0"/>
    </xf>
    <xf numFmtId="0" fontId="0" fillId="0" borderId="0" xfId="0" applyAlignment="1" applyProtection="1">
      <alignment horizontal="left"/>
      <protection locked="0"/>
    </xf>
    <xf numFmtId="0" fontId="9" fillId="0" borderId="0" xfId="0" applyFont="1" applyProtection="1">
      <protection locked="0"/>
    </xf>
    <xf numFmtId="0" fontId="8" fillId="0" borderId="0" xfId="0" applyFont="1" applyAlignment="1" applyProtection="1">
      <protection locked="0"/>
    </xf>
    <xf numFmtId="0" fontId="6" fillId="0" borderId="8" xfId="0" applyFont="1" applyBorder="1" applyAlignment="1" applyProtection="1">
      <alignment horizontal="center"/>
      <protection locked="0"/>
    </xf>
    <xf numFmtId="0" fontId="6" fillId="0" borderId="1"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6" fillId="3" borderId="1" xfId="0" applyFont="1" applyFill="1" applyBorder="1" applyAlignment="1" applyProtection="1">
      <alignment horizontal="center"/>
      <protection locked="0"/>
    </xf>
    <xf numFmtId="0" fontId="6" fillId="3" borderId="4" xfId="0" applyFont="1" applyFill="1" applyBorder="1" applyAlignment="1" applyProtection="1">
      <alignment horizontal="center"/>
      <protection locked="0"/>
    </xf>
    <xf numFmtId="0" fontId="8" fillId="0" borderId="0" xfId="0" applyFont="1" applyFill="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8" fillId="0" borderId="0" xfId="0" applyFont="1" applyAlignment="1" applyProtection="1">
      <alignment horizontal="center"/>
      <protection locked="0"/>
    </xf>
    <xf numFmtId="0" fontId="4" fillId="0" borderId="1" xfId="0" applyFont="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xf>
    <xf numFmtId="0" fontId="6" fillId="2" borderId="1" xfId="0" applyFont="1" applyFill="1" applyBorder="1" applyAlignment="1" applyProtection="1">
      <alignment horizontal="center"/>
      <protection locked="0"/>
    </xf>
    <xf numFmtId="164" fontId="6" fillId="0" borderId="1" xfId="0" applyNumberFormat="1" applyFont="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20" fontId="6" fillId="0" borderId="1" xfId="0" applyNumberFormat="1" applyFont="1" applyBorder="1" applyAlignment="1" applyProtection="1">
      <alignment horizontal="center" vertical="center"/>
    </xf>
    <xf numFmtId="20" fontId="6" fillId="2" borderId="1" xfId="0" applyNumberFormat="1" applyFont="1" applyFill="1" applyBorder="1" applyAlignment="1" applyProtection="1">
      <alignment horizontal="center" vertical="center"/>
    </xf>
    <xf numFmtId="0" fontId="4" fillId="0" borderId="0" xfId="0" applyFont="1" applyProtection="1"/>
    <xf numFmtId="0" fontId="0" fillId="0" borderId="0" xfId="0" applyProtection="1"/>
    <xf numFmtId="20" fontId="6" fillId="2" borderId="1" xfId="0" applyNumberFormat="1" applyFont="1" applyFill="1" applyBorder="1" applyAlignment="1" applyProtection="1">
      <alignment vertical="center"/>
    </xf>
    <xf numFmtId="20" fontId="10" fillId="2" borderId="1" xfId="0" applyNumberFormat="1" applyFont="1" applyFill="1" applyBorder="1" applyAlignment="1" applyProtection="1">
      <alignment horizontal="center" vertical="center"/>
    </xf>
    <xf numFmtId="164" fontId="6" fillId="2" borderId="1" xfId="0" applyNumberFormat="1"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6" fillId="3" borderId="6"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0" fontId="5" fillId="0" borderId="1" xfId="0" applyFont="1" applyBorder="1" applyAlignment="1" applyProtection="1">
      <alignment horizontal="left" vertical="center"/>
      <protection locked="0"/>
    </xf>
    <xf numFmtId="0" fontId="6" fillId="2" borderId="1" xfId="0" applyFont="1" applyFill="1" applyBorder="1" applyAlignment="1" applyProtection="1">
      <alignment horizontal="center"/>
    </xf>
    <xf numFmtId="0" fontId="3" fillId="0" borderId="0" xfId="0" applyFont="1" applyAlignment="1" applyProtection="1">
      <alignment horizontal="left"/>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8"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5" fillId="0" borderId="0" xfId="0" applyFont="1" applyAlignment="1" applyProtection="1">
      <alignment horizontal="center" wrapText="1"/>
      <protection locked="0"/>
    </xf>
    <xf numFmtId="0" fontId="8" fillId="0" borderId="0" xfId="0" applyFont="1" applyAlignment="1" applyProtection="1">
      <alignment horizontal="center" wrapText="1"/>
      <protection locked="0"/>
    </xf>
    <xf numFmtId="0" fontId="3" fillId="0" borderId="0" xfId="0" applyFont="1" applyAlignment="1" applyProtection="1">
      <alignment horizontal="left" wrapText="1"/>
      <protection locked="0"/>
    </xf>
    <xf numFmtId="0" fontId="4" fillId="0" borderId="1" xfId="0" applyFont="1" applyBorder="1" applyAlignment="1" applyProtection="1">
      <alignment horizontal="center" vertical="center"/>
      <protection locked="0"/>
    </xf>
    <xf numFmtId="0" fontId="5" fillId="0" borderId="1" xfId="0" applyFont="1" applyBorder="1" applyAlignment="1" applyProtection="1">
      <alignment horizontal="left" vertical="center" wrapText="1"/>
      <protection locked="0"/>
    </xf>
    <xf numFmtId="0" fontId="6" fillId="2" borderId="9"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15" xfId="0" applyFont="1" applyFill="1" applyBorder="1" applyAlignment="1" applyProtection="1">
      <alignment horizontal="center" vertical="center"/>
    </xf>
    <xf numFmtId="0" fontId="6" fillId="3" borderId="2"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xf>
    <xf numFmtId="0" fontId="5" fillId="0" borderId="2" xfId="0" applyFont="1" applyBorder="1" applyAlignment="1" applyProtection="1">
      <alignment horizontal="left"/>
      <protection locked="0"/>
    </xf>
    <xf numFmtId="0" fontId="5" fillId="0" borderId="3" xfId="0" applyFont="1" applyBorder="1" applyAlignment="1" applyProtection="1">
      <alignment horizontal="left"/>
      <protection locked="0"/>
    </xf>
    <xf numFmtId="0" fontId="5" fillId="0" borderId="4" xfId="0" applyFont="1" applyBorder="1" applyAlignment="1" applyProtection="1">
      <alignment horizontal="left"/>
      <protection locked="0"/>
    </xf>
    <xf numFmtId="0" fontId="6" fillId="0" borderId="2" xfId="0" applyFont="1" applyBorder="1" applyAlignment="1" applyProtection="1">
      <alignment horizontal="left"/>
      <protection locked="0"/>
    </xf>
    <xf numFmtId="0" fontId="6" fillId="0" borderId="3" xfId="0" applyFont="1" applyBorder="1" applyAlignment="1" applyProtection="1">
      <alignment horizontal="left"/>
      <protection locked="0"/>
    </xf>
    <xf numFmtId="0" fontId="6" fillId="0" borderId="4" xfId="0" applyFont="1" applyBorder="1" applyAlignment="1" applyProtection="1">
      <alignment horizontal="left"/>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6" fillId="0" borderId="9"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3" borderId="9" xfId="0" applyFont="1" applyFill="1" applyBorder="1" applyAlignment="1" applyProtection="1">
      <alignment horizontal="center" vertical="center"/>
    </xf>
    <xf numFmtId="0" fontId="6" fillId="3" borderId="10"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3" borderId="12" xfId="0" applyFont="1" applyFill="1" applyBorder="1" applyAlignment="1" applyProtection="1">
      <alignment horizontal="center" vertical="center"/>
    </xf>
    <xf numFmtId="0" fontId="6" fillId="3" borderId="13" xfId="0" applyFont="1" applyFill="1" applyBorder="1" applyAlignment="1" applyProtection="1">
      <alignment horizontal="center" vertical="center"/>
    </xf>
    <xf numFmtId="0" fontId="6" fillId="3" borderId="14" xfId="0" applyFont="1" applyFill="1" applyBorder="1" applyAlignment="1" applyProtection="1">
      <alignment horizontal="center" vertical="center"/>
    </xf>
    <xf numFmtId="0" fontId="6" fillId="3" borderId="15" xfId="0" applyFont="1" applyFill="1" applyBorder="1" applyAlignment="1" applyProtection="1">
      <alignment horizontal="center" vertical="center"/>
    </xf>
    <xf numFmtId="0" fontId="5" fillId="0" borderId="0" xfId="0"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4" fillId="0" borderId="2" xfId="0" applyFont="1" applyBorder="1" applyAlignment="1" applyProtection="1">
      <alignment horizontal="center" vertical="center"/>
    </xf>
    <xf numFmtId="0" fontId="4" fillId="0" borderId="4" xfId="0" applyFont="1" applyBorder="1" applyAlignment="1" applyProtection="1">
      <alignment horizontal="center" vertical="center"/>
    </xf>
    <xf numFmtId="0" fontId="2" fillId="0" borderId="0" xfId="0" applyFont="1" applyAlignment="1" applyProtection="1">
      <alignment horizontal="left"/>
      <protection locked="0"/>
    </xf>
    <xf numFmtId="0" fontId="6" fillId="2" borderId="2" xfId="0" applyFont="1" applyFill="1" applyBorder="1" applyAlignment="1" applyProtection="1">
      <alignment horizontal="center"/>
    </xf>
    <xf numFmtId="0" fontId="6" fillId="2" borderId="4" xfId="0" applyFont="1" applyFill="1" applyBorder="1" applyAlignment="1" applyProtection="1">
      <alignment horizontal="center"/>
    </xf>
    <xf numFmtId="0" fontId="5" fillId="0" borderId="8" xfId="0" applyFont="1" applyBorder="1" applyAlignment="1" applyProtection="1">
      <alignment horizontal="left" vertical="center" wrapText="1"/>
      <protection locked="0"/>
    </xf>
    <xf numFmtId="0" fontId="5" fillId="0" borderId="8" xfId="0" applyFont="1" applyBorder="1" applyAlignment="1" applyProtection="1">
      <alignment horizontal="left" vertical="center"/>
      <protection locked="0"/>
    </xf>
    <xf numFmtId="0" fontId="3" fillId="0" borderId="0" xfId="0" applyFont="1" applyAlignment="1" applyProtection="1">
      <alignment horizontal="left"/>
    </xf>
    <xf numFmtId="0" fontId="3" fillId="0" borderId="0" xfId="0" applyFont="1" applyAlignment="1" applyProtection="1">
      <alignment horizontal="left" wrapText="1"/>
    </xf>
    <xf numFmtId="0" fontId="6" fillId="3" borderId="6" xfId="0" applyFont="1" applyFill="1" applyBorder="1" applyAlignment="1" applyProtection="1">
      <alignment horizontal="center"/>
    </xf>
    <xf numFmtId="0" fontId="6" fillId="3" borderId="7" xfId="0" applyFont="1" applyFill="1" applyBorder="1" applyAlignment="1" applyProtection="1">
      <alignment horizontal="center"/>
    </xf>
    <xf numFmtId="0" fontId="6" fillId="3" borderId="8" xfId="0" applyFont="1" applyFill="1" applyBorder="1" applyAlignment="1" applyProtection="1">
      <alignment horizontal="center"/>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6" fillId="3" borderId="9" xfId="0" applyFont="1" applyFill="1" applyBorder="1" applyAlignment="1" applyProtection="1">
      <alignment horizontal="center"/>
    </xf>
    <xf numFmtId="0" fontId="6" fillId="3" borderId="10" xfId="0" applyFont="1" applyFill="1" applyBorder="1" applyAlignment="1" applyProtection="1">
      <alignment horizontal="center"/>
    </xf>
    <xf numFmtId="0" fontId="6" fillId="3" borderId="11" xfId="0" applyFont="1" applyFill="1" applyBorder="1" applyAlignment="1" applyProtection="1">
      <alignment horizontal="center"/>
    </xf>
    <xf numFmtId="0" fontId="6" fillId="3" borderId="5" xfId="0" applyFont="1" applyFill="1" applyBorder="1" applyAlignment="1" applyProtection="1">
      <alignment horizontal="center"/>
    </xf>
    <xf numFmtId="0" fontId="6" fillId="3" borderId="0" xfId="0" applyFont="1" applyFill="1" applyBorder="1" applyAlignment="1" applyProtection="1">
      <alignment horizontal="center"/>
    </xf>
    <xf numFmtId="0" fontId="6" fillId="3" borderId="12" xfId="0" applyFont="1" applyFill="1" applyBorder="1" applyAlignment="1" applyProtection="1">
      <alignment horizontal="center"/>
    </xf>
    <xf numFmtId="0" fontId="6" fillId="3" borderId="13" xfId="0" applyFont="1" applyFill="1" applyBorder="1" applyAlignment="1" applyProtection="1">
      <alignment horizontal="center"/>
    </xf>
    <xf numFmtId="0" fontId="6" fillId="3" borderId="14" xfId="0" applyFont="1" applyFill="1" applyBorder="1" applyAlignment="1" applyProtection="1">
      <alignment horizontal="center"/>
    </xf>
    <xf numFmtId="0" fontId="6" fillId="3" borderId="15" xfId="0" applyFont="1" applyFill="1" applyBorder="1" applyAlignment="1" applyProtection="1">
      <alignment horizont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10" fillId="3" borderId="6" xfId="0" applyFont="1" applyFill="1" applyBorder="1" applyAlignment="1" applyProtection="1">
      <alignment horizontal="center"/>
    </xf>
    <xf numFmtId="0" fontId="10" fillId="3" borderId="7" xfId="0" applyFont="1" applyFill="1" applyBorder="1" applyAlignment="1" applyProtection="1">
      <alignment horizontal="center"/>
    </xf>
    <xf numFmtId="0" fontId="10" fillId="3" borderId="8" xfId="0" applyFont="1" applyFill="1" applyBorder="1" applyAlignment="1" applyProtection="1">
      <alignment horizontal="center"/>
    </xf>
    <xf numFmtId="0" fontId="10" fillId="3" borderId="9" xfId="0" applyFont="1" applyFill="1" applyBorder="1" applyAlignment="1" applyProtection="1">
      <alignment horizontal="center"/>
    </xf>
    <xf numFmtId="0" fontId="10" fillId="3" borderId="10" xfId="0" applyFont="1" applyFill="1" applyBorder="1" applyAlignment="1" applyProtection="1">
      <alignment horizontal="center"/>
    </xf>
    <xf numFmtId="0" fontId="10" fillId="3" borderId="11" xfId="0" applyFont="1" applyFill="1" applyBorder="1" applyAlignment="1" applyProtection="1">
      <alignment horizontal="center"/>
    </xf>
    <xf numFmtId="0" fontId="10" fillId="3" borderId="5" xfId="0" applyFont="1" applyFill="1" applyBorder="1" applyAlignment="1" applyProtection="1">
      <alignment horizontal="center"/>
    </xf>
    <xf numFmtId="0" fontId="10" fillId="3" borderId="0" xfId="0" applyFont="1" applyFill="1" applyBorder="1" applyAlignment="1" applyProtection="1">
      <alignment horizontal="center"/>
    </xf>
    <xf numFmtId="0" fontId="10" fillId="3" borderId="12" xfId="0" applyFont="1" applyFill="1" applyBorder="1" applyAlignment="1" applyProtection="1">
      <alignment horizontal="center"/>
    </xf>
    <xf numFmtId="0" fontId="10" fillId="3" borderId="13" xfId="0" applyFont="1" applyFill="1" applyBorder="1" applyAlignment="1" applyProtection="1">
      <alignment horizontal="center"/>
    </xf>
    <xf numFmtId="0" fontId="10" fillId="3" borderId="14" xfId="0" applyFont="1" applyFill="1" applyBorder="1" applyAlignment="1" applyProtection="1">
      <alignment horizontal="center"/>
    </xf>
    <xf numFmtId="0" fontId="10" fillId="3" borderId="15" xfId="0" applyFont="1" applyFill="1" applyBorder="1" applyAlignment="1" applyProtection="1">
      <alignment horizontal="center"/>
    </xf>
    <xf numFmtId="0" fontId="10" fillId="2" borderId="2" xfId="0" applyFont="1" applyFill="1" applyBorder="1" applyAlignment="1" applyProtection="1">
      <alignment horizontal="center"/>
    </xf>
    <xf numFmtId="0" fontId="10" fillId="2" borderId="4" xfId="0" applyFont="1" applyFill="1" applyBorder="1" applyAlignment="1" applyProtection="1">
      <alignment horizontal="center"/>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left" vertical="center" wrapText="1"/>
      <protection locked="0"/>
    </xf>
    <xf numFmtId="0" fontId="10" fillId="2" borderId="1" xfId="0" applyFont="1" applyFill="1" applyBorder="1" applyAlignment="1" applyProtection="1">
      <alignment horizontal="center" vertical="center"/>
    </xf>
    <xf numFmtId="0" fontId="6" fillId="0" borderId="2" xfId="0" applyFont="1" applyBorder="1" applyAlignment="1" applyProtection="1">
      <alignment horizontal="left" vertical="center"/>
    </xf>
    <xf numFmtId="0" fontId="6" fillId="0" borderId="3" xfId="0" applyFont="1" applyBorder="1" applyAlignment="1" applyProtection="1">
      <alignment horizontal="left" vertical="center"/>
    </xf>
    <xf numFmtId="0" fontId="6" fillId="0" borderId="4" xfId="0" applyFont="1" applyBorder="1" applyAlignment="1" applyProtection="1">
      <alignment horizontal="left" vertical="center"/>
    </xf>
    <xf numFmtId="0" fontId="5" fillId="0" borderId="1" xfId="0" applyFont="1" applyBorder="1" applyAlignment="1" applyProtection="1">
      <alignment horizontal="center" vertical="center"/>
      <protection locked="0"/>
    </xf>
    <xf numFmtId="0" fontId="1" fillId="0" borderId="0" xfId="0" applyFont="1" applyAlignment="1" applyProtection="1">
      <alignment horizontal="left"/>
    </xf>
    <xf numFmtId="165" fontId="5" fillId="0" borderId="9" xfId="0" applyNumberFormat="1" applyFont="1" applyBorder="1" applyAlignment="1" applyProtection="1">
      <alignment horizontal="center" vertical="center"/>
      <protection locked="0"/>
    </xf>
    <xf numFmtId="165" fontId="5" fillId="0" borderId="10" xfId="0" applyNumberFormat="1" applyFont="1" applyBorder="1" applyAlignment="1" applyProtection="1">
      <alignment horizontal="center" vertical="center"/>
      <protection locked="0"/>
    </xf>
    <xf numFmtId="165" fontId="5" fillId="0" borderId="11" xfId="0" applyNumberFormat="1" applyFont="1" applyBorder="1" applyAlignment="1" applyProtection="1">
      <alignment horizontal="center" vertical="center"/>
      <protection locked="0"/>
    </xf>
    <xf numFmtId="165" fontId="5" fillId="0" borderId="5" xfId="0" applyNumberFormat="1" applyFont="1" applyBorder="1" applyAlignment="1" applyProtection="1">
      <alignment horizontal="center" vertical="center"/>
      <protection locked="0"/>
    </xf>
    <xf numFmtId="165" fontId="5" fillId="0" borderId="0" xfId="0" applyNumberFormat="1" applyFont="1" applyBorder="1" applyAlignment="1" applyProtection="1">
      <alignment horizontal="center" vertical="center"/>
      <protection locked="0"/>
    </xf>
    <xf numFmtId="165" fontId="5" fillId="0" borderId="12" xfId="0" applyNumberFormat="1" applyFont="1" applyBorder="1" applyAlignment="1" applyProtection="1">
      <alignment horizontal="center" vertical="center"/>
      <protection locked="0"/>
    </xf>
    <xf numFmtId="165" fontId="5" fillId="0" borderId="13" xfId="0" applyNumberFormat="1" applyFont="1" applyBorder="1" applyAlignment="1" applyProtection="1">
      <alignment horizontal="center" vertical="center"/>
      <protection locked="0"/>
    </xf>
    <xf numFmtId="165" fontId="5" fillId="0" borderId="14" xfId="0" applyNumberFormat="1" applyFont="1" applyBorder="1" applyAlignment="1" applyProtection="1">
      <alignment horizontal="center" vertical="center"/>
      <protection locked="0"/>
    </xf>
    <xf numFmtId="165" fontId="5" fillId="0" borderId="15" xfId="0" applyNumberFormat="1" applyFont="1" applyBorder="1" applyAlignment="1" applyProtection="1">
      <alignment horizontal="center" vertical="center"/>
      <protection locked="0"/>
    </xf>
    <xf numFmtId="0" fontId="5" fillId="0" borderId="0" xfId="0" applyFont="1" applyAlignment="1" applyProtection="1">
      <alignment horizontal="center" vertical="top" wrapText="1"/>
      <protection locked="0"/>
    </xf>
    <xf numFmtId="0" fontId="8" fillId="0" borderId="0" xfId="0" applyFont="1" applyAlignment="1" applyProtection="1">
      <alignment horizontal="center"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C00000"/>
  </sheetPr>
  <dimension ref="A2:X43"/>
  <sheetViews>
    <sheetView zoomScale="70" zoomScaleNormal="70" workbookViewId="0">
      <selection activeCell="R27" sqref="R27:T27"/>
    </sheetView>
  </sheetViews>
  <sheetFormatPr defaultRowHeight="15"/>
  <cols>
    <col min="1" max="3" width="9.140625" style="1"/>
    <col min="4" max="4" width="80.7109375" style="1" customWidth="1"/>
    <col min="5" max="5" width="17.5703125" style="1" customWidth="1"/>
    <col min="6" max="6" width="8.85546875" style="1" customWidth="1"/>
    <col min="7" max="7" width="8" style="1" customWidth="1"/>
    <col min="8" max="8" width="14.85546875" style="1" customWidth="1"/>
    <col min="9" max="9" width="8.7109375" style="1" customWidth="1"/>
    <col min="10" max="10" width="8.28515625" style="1" customWidth="1"/>
    <col min="11" max="11" width="14.140625" style="1" customWidth="1"/>
    <col min="12" max="12" width="8.85546875" style="1" customWidth="1"/>
    <col min="13" max="13" width="8.42578125" style="1" customWidth="1"/>
    <col min="14" max="14" width="13.85546875" style="1" customWidth="1"/>
    <col min="15" max="15" width="8" style="1" customWidth="1"/>
    <col min="16" max="16" width="8.28515625" style="1" customWidth="1"/>
    <col min="17" max="17" width="14.140625" style="1" customWidth="1"/>
    <col min="18" max="18" width="8.140625" style="1" customWidth="1"/>
    <col min="19" max="19" width="8.42578125" style="1" customWidth="1"/>
    <col min="20" max="20" width="13.42578125" style="1" customWidth="1"/>
    <col min="21" max="23" width="9.140625" style="1"/>
    <col min="24" max="24" width="15.5703125" style="1" customWidth="1"/>
    <col min="25" max="16384" width="9.140625" style="1"/>
  </cols>
  <sheetData>
    <row r="2" spans="1:24" ht="39.75" customHeight="1">
      <c r="B2" s="107" t="s">
        <v>42</v>
      </c>
      <c r="C2" s="107"/>
      <c r="D2" s="107"/>
      <c r="E2" s="107"/>
      <c r="F2" s="107"/>
      <c r="G2" s="107"/>
      <c r="H2" s="107"/>
      <c r="I2" s="107"/>
      <c r="J2" s="107"/>
      <c r="K2" s="107"/>
      <c r="L2" s="107"/>
      <c r="M2" s="107"/>
      <c r="N2" s="107"/>
      <c r="O2" s="107"/>
      <c r="P2" s="107"/>
      <c r="Q2" s="107"/>
      <c r="R2" s="107"/>
      <c r="S2" s="107"/>
      <c r="T2" s="107"/>
      <c r="U2" s="107"/>
      <c r="V2" s="107"/>
      <c r="W2" s="107"/>
      <c r="X2" s="107"/>
    </row>
    <row r="4" spans="1:24" ht="39.950000000000003" customHeight="1">
      <c r="A4" s="79" t="s">
        <v>0</v>
      </c>
      <c r="B4" s="80"/>
      <c r="C4" s="81"/>
      <c r="D4" s="82"/>
      <c r="E4" s="83"/>
      <c r="F4" s="83"/>
      <c r="G4" s="83"/>
      <c r="H4" s="83"/>
      <c r="I4" s="83"/>
      <c r="J4" s="83"/>
      <c r="K4" s="83"/>
      <c r="L4" s="83"/>
      <c r="M4" s="83"/>
      <c r="N4" s="83"/>
      <c r="O4" s="83"/>
      <c r="P4" s="83"/>
      <c r="Q4" s="83"/>
      <c r="R4" s="83"/>
      <c r="S4" s="83"/>
      <c r="T4" s="83"/>
      <c r="U4" s="83"/>
      <c r="V4" s="83"/>
      <c r="W4" s="83"/>
      <c r="X4" s="84"/>
    </row>
    <row r="5" spans="1:24" ht="39.950000000000003" customHeight="1">
      <c r="A5" s="79" t="s">
        <v>1</v>
      </c>
      <c r="B5" s="80"/>
      <c r="C5" s="81"/>
      <c r="D5" s="82"/>
      <c r="E5" s="83"/>
      <c r="F5" s="83"/>
      <c r="G5" s="83"/>
      <c r="H5" s="83"/>
      <c r="I5" s="83"/>
      <c r="J5" s="83"/>
      <c r="K5" s="83"/>
      <c r="L5" s="83"/>
      <c r="M5" s="83"/>
      <c r="N5" s="83"/>
      <c r="O5" s="83"/>
      <c r="P5" s="83"/>
      <c r="Q5" s="83"/>
      <c r="R5" s="83"/>
      <c r="S5" s="83"/>
      <c r="T5" s="83"/>
      <c r="U5" s="83"/>
      <c r="V5" s="83"/>
      <c r="W5" s="83"/>
      <c r="X5" s="84"/>
    </row>
    <row r="6" spans="1:24" ht="39.950000000000003" customHeight="1">
      <c r="A6" s="79" t="s">
        <v>2</v>
      </c>
      <c r="B6" s="80"/>
      <c r="C6" s="81"/>
      <c r="D6" s="82"/>
      <c r="E6" s="83"/>
      <c r="F6" s="83"/>
      <c r="G6" s="83"/>
      <c r="H6" s="83"/>
      <c r="I6" s="83"/>
      <c r="J6" s="83"/>
      <c r="K6" s="83"/>
      <c r="L6" s="83"/>
      <c r="M6" s="83"/>
      <c r="N6" s="83"/>
      <c r="O6" s="83"/>
      <c r="P6" s="83"/>
      <c r="Q6" s="83"/>
      <c r="R6" s="83"/>
      <c r="S6" s="83"/>
      <c r="T6" s="83"/>
      <c r="U6" s="83"/>
      <c r="V6" s="83"/>
      <c r="W6" s="83"/>
      <c r="X6" s="84"/>
    </row>
    <row r="8" spans="1:24" ht="15" customHeight="1">
      <c r="A8" s="85" t="s">
        <v>3</v>
      </c>
      <c r="B8" s="86"/>
      <c r="C8" s="86"/>
      <c r="D8" s="86"/>
      <c r="E8" s="87"/>
      <c r="F8" s="100" t="s">
        <v>7</v>
      </c>
      <c r="G8" s="100"/>
      <c r="H8" s="100"/>
      <c r="I8" s="100" t="s">
        <v>8</v>
      </c>
      <c r="J8" s="100"/>
      <c r="K8" s="100"/>
      <c r="L8" s="100" t="s">
        <v>9</v>
      </c>
      <c r="M8" s="100"/>
      <c r="N8" s="100"/>
      <c r="O8" s="100" t="s">
        <v>10</v>
      </c>
      <c r="P8" s="100"/>
      <c r="Q8" s="100"/>
      <c r="R8" s="100" t="s">
        <v>11</v>
      </c>
      <c r="S8" s="100"/>
      <c r="T8" s="100"/>
      <c r="U8" s="105" t="s">
        <v>12</v>
      </c>
      <c r="V8" s="98"/>
      <c r="W8" s="105" t="s">
        <v>13</v>
      </c>
      <c r="X8" s="98"/>
    </row>
    <row r="9" spans="1:24" ht="15" customHeight="1">
      <c r="A9" s="88"/>
      <c r="B9" s="89"/>
      <c r="C9" s="89"/>
      <c r="D9" s="89"/>
      <c r="E9" s="90"/>
      <c r="F9" s="101"/>
      <c r="G9" s="101"/>
      <c r="H9" s="101"/>
      <c r="I9" s="101"/>
      <c r="J9" s="101"/>
      <c r="K9" s="101"/>
      <c r="L9" s="101"/>
      <c r="M9" s="101"/>
      <c r="N9" s="101"/>
      <c r="O9" s="101"/>
      <c r="P9" s="101"/>
      <c r="Q9" s="101"/>
      <c r="R9" s="101"/>
      <c r="S9" s="101"/>
      <c r="T9" s="101"/>
      <c r="U9" s="106"/>
      <c r="V9" s="106"/>
      <c r="W9" s="106"/>
      <c r="X9" s="106"/>
    </row>
    <row r="10" spans="1:24" ht="15" customHeight="1">
      <c r="A10" s="88"/>
      <c r="B10" s="89"/>
      <c r="C10" s="89"/>
      <c r="D10" s="89"/>
      <c r="E10" s="90"/>
      <c r="F10" s="101"/>
      <c r="G10" s="101"/>
      <c r="H10" s="101"/>
      <c r="I10" s="101"/>
      <c r="J10" s="101"/>
      <c r="K10" s="101"/>
      <c r="L10" s="101"/>
      <c r="M10" s="101"/>
      <c r="N10" s="101"/>
      <c r="O10" s="101"/>
      <c r="P10" s="101"/>
      <c r="Q10" s="101"/>
      <c r="R10" s="101"/>
      <c r="S10" s="101"/>
      <c r="T10" s="101"/>
      <c r="U10" s="106"/>
      <c r="V10" s="106"/>
      <c r="W10" s="106"/>
      <c r="X10" s="106"/>
    </row>
    <row r="11" spans="1:24" ht="15" customHeight="1">
      <c r="A11" s="88"/>
      <c r="B11" s="89"/>
      <c r="C11" s="89"/>
      <c r="D11" s="89"/>
      <c r="E11" s="90"/>
      <c r="F11" s="101"/>
      <c r="G11" s="101"/>
      <c r="H11" s="101"/>
      <c r="I11" s="101"/>
      <c r="J11" s="101"/>
      <c r="K11" s="101"/>
      <c r="L11" s="101"/>
      <c r="M11" s="101"/>
      <c r="N11" s="101"/>
      <c r="O11" s="101"/>
      <c r="P11" s="101"/>
      <c r="Q11" s="101"/>
      <c r="R11" s="101"/>
      <c r="S11" s="101"/>
      <c r="T11" s="101"/>
      <c r="U11" s="106"/>
      <c r="V11" s="106"/>
      <c r="W11" s="106"/>
      <c r="X11" s="106"/>
    </row>
    <row r="12" spans="1:24" ht="56.25" customHeight="1">
      <c r="A12" s="88"/>
      <c r="B12" s="89"/>
      <c r="C12" s="89"/>
      <c r="D12" s="89"/>
      <c r="E12" s="90"/>
      <c r="F12" s="102"/>
      <c r="G12" s="102"/>
      <c r="H12" s="102"/>
      <c r="I12" s="102"/>
      <c r="J12" s="102"/>
      <c r="K12" s="102"/>
      <c r="L12" s="102"/>
      <c r="M12" s="102"/>
      <c r="N12" s="102"/>
      <c r="O12" s="102"/>
      <c r="P12" s="102"/>
      <c r="Q12" s="102"/>
      <c r="R12" s="102"/>
      <c r="S12" s="102"/>
      <c r="T12" s="102"/>
      <c r="U12" s="99"/>
      <c r="V12" s="99"/>
      <c r="W12" s="99"/>
      <c r="X12" s="99"/>
    </row>
    <row r="13" spans="1:24" ht="35.25" customHeight="1">
      <c r="A13" s="88"/>
      <c r="B13" s="89"/>
      <c r="C13" s="89"/>
      <c r="D13" s="89"/>
      <c r="E13" s="90"/>
      <c r="F13" s="103" t="s">
        <v>14</v>
      </c>
      <c r="G13" s="104"/>
      <c r="H13" s="98" t="s">
        <v>6</v>
      </c>
      <c r="I13" s="103" t="s">
        <v>14</v>
      </c>
      <c r="J13" s="104"/>
      <c r="K13" s="98" t="s">
        <v>6</v>
      </c>
      <c r="L13" s="103" t="s">
        <v>14</v>
      </c>
      <c r="M13" s="104"/>
      <c r="N13" s="98" t="s">
        <v>6</v>
      </c>
      <c r="O13" s="103" t="s">
        <v>14</v>
      </c>
      <c r="P13" s="104"/>
      <c r="Q13" s="98" t="s">
        <v>6</v>
      </c>
      <c r="R13" s="103" t="s">
        <v>14</v>
      </c>
      <c r="S13" s="104"/>
      <c r="T13" s="98" t="s">
        <v>6</v>
      </c>
      <c r="U13" s="94" t="s">
        <v>6</v>
      </c>
      <c r="V13" s="95"/>
      <c r="W13" s="108">
        <f>(F23+I23+L23+O23+R23)</f>
        <v>46</v>
      </c>
      <c r="X13" s="109"/>
    </row>
    <row r="14" spans="1:24" ht="31.5" customHeight="1">
      <c r="A14" s="91"/>
      <c r="B14" s="92"/>
      <c r="C14" s="92"/>
      <c r="D14" s="92"/>
      <c r="E14" s="93"/>
      <c r="F14" s="23" t="s">
        <v>38</v>
      </c>
      <c r="G14" s="23" t="s">
        <v>39</v>
      </c>
      <c r="H14" s="99"/>
      <c r="I14" s="23" t="s">
        <v>38</v>
      </c>
      <c r="J14" s="23" t="s">
        <v>39</v>
      </c>
      <c r="K14" s="99"/>
      <c r="L14" s="23" t="s">
        <v>38</v>
      </c>
      <c r="M14" s="23" t="s">
        <v>39</v>
      </c>
      <c r="N14" s="99"/>
      <c r="O14" s="23" t="s">
        <v>38</v>
      </c>
      <c r="P14" s="23" t="s">
        <v>39</v>
      </c>
      <c r="Q14" s="99"/>
      <c r="R14" s="23" t="s">
        <v>38</v>
      </c>
      <c r="S14" s="23" t="s">
        <v>39</v>
      </c>
      <c r="T14" s="99"/>
      <c r="U14" s="96"/>
      <c r="V14" s="97"/>
      <c r="W14" s="110"/>
      <c r="X14" s="111"/>
    </row>
    <row r="15" spans="1:24" ht="24.95" customHeight="1">
      <c r="A15" s="68">
        <v>1</v>
      </c>
      <c r="B15" s="69" t="s">
        <v>35</v>
      </c>
      <c r="C15" s="49"/>
      <c r="D15" s="49"/>
      <c r="E15" s="2" t="s">
        <v>4</v>
      </c>
      <c r="F15" s="3">
        <v>0.375</v>
      </c>
      <c r="G15" s="3">
        <v>0.54166666666666663</v>
      </c>
      <c r="H15" s="26">
        <f>HOUR(G15-F15)</f>
        <v>4</v>
      </c>
      <c r="I15" s="3">
        <v>0.33333333333333331</v>
      </c>
      <c r="J15" s="3">
        <v>0.5</v>
      </c>
      <c r="K15" s="26">
        <f>HOUR(J15-I15)</f>
        <v>4</v>
      </c>
      <c r="L15" s="3">
        <v>0.33333333333333331</v>
      </c>
      <c r="M15" s="3">
        <v>0.5</v>
      </c>
      <c r="N15" s="26">
        <f>HOUR(M15-L15)</f>
        <v>4</v>
      </c>
      <c r="O15" s="3">
        <v>0.33333333333333331</v>
      </c>
      <c r="P15" s="3">
        <v>0.5</v>
      </c>
      <c r="Q15" s="26">
        <f>HOUR(P15-O15)</f>
        <v>4</v>
      </c>
      <c r="R15" s="3">
        <v>0.33333333333333331</v>
      </c>
      <c r="S15" s="3">
        <v>0.5</v>
      </c>
      <c r="T15" s="26">
        <f>HOUR(S15-R15)</f>
        <v>4</v>
      </c>
      <c r="U15" s="70">
        <f>SUM(T17+Q17+N17+K17+H17)</f>
        <v>40</v>
      </c>
      <c r="V15" s="71"/>
      <c r="W15" s="110"/>
      <c r="X15" s="111"/>
    </row>
    <row r="16" spans="1:24" ht="24.95" customHeight="1">
      <c r="A16" s="68"/>
      <c r="B16" s="49"/>
      <c r="C16" s="49"/>
      <c r="D16" s="49"/>
      <c r="E16" s="2" t="s">
        <v>5</v>
      </c>
      <c r="F16" s="3">
        <v>0.625</v>
      </c>
      <c r="G16" s="3">
        <v>0.79166666666666663</v>
      </c>
      <c r="H16" s="26">
        <f>HOUR(G16-F16)</f>
        <v>4</v>
      </c>
      <c r="I16" s="3">
        <v>0.54166666666666663</v>
      </c>
      <c r="J16" s="3">
        <v>0.70833333333333337</v>
      </c>
      <c r="K16" s="26">
        <f>HOUR(J16-I16)</f>
        <v>4</v>
      </c>
      <c r="L16" s="3">
        <v>0.54166666666666663</v>
      </c>
      <c r="M16" s="3">
        <v>0.70833333333333337</v>
      </c>
      <c r="N16" s="26">
        <f>HOUR(M16-L16)</f>
        <v>4</v>
      </c>
      <c r="O16" s="3">
        <v>0.54166666666666663</v>
      </c>
      <c r="P16" s="3">
        <v>0.70833333333333337</v>
      </c>
      <c r="Q16" s="26">
        <f>HOUR(P16-O16)</f>
        <v>4</v>
      </c>
      <c r="R16" s="3">
        <v>0.54166666666666663</v>
      </c>
      <c r="S16" s="3">
        <v>0.70833333333333337</v>
      </c>
      <c r="T16" s="26">
        <f>HOUR(S16-R16)</f>
        <v>4</v>
      </c>
      <c r="U16" s="72"/>
      <c r="V16" s="73"/>
      <c r="W16" s="110"/>
      <c r="X16" s="111"/>
    </row>
    <row r="17" spans="1:24" ht="24.95" customHeight="1">
      <c r="A17" s="68"/>
      <c r="B17" s="49"/>
      <c r="C17" s="49"/>
      <c r="D17" s="49"/>
      <c r="E17" s="27" t="s">
        <v>6</v>
      </c>
      <c r="F17" s="76"/>
      <c r="G17" s="77"/>
      <c r="H17" s="26">
        <f>SUM(H15:H16)</f>
        <v>8</v>
      </c>
      <c r="I17" s="76"/>
      <c r="J17" s="77"/>
      <c r="K17" s="26">
        <f>SUM(K15:K16)</f>
        <v>8</v>
      </c>
      <c r="L17" s="76"/>
      <c r="M17" s="77"/>
      <c r="N17" s="26">
        <f>SUM(N15:N16)</f>
        <v>8</v>
      </c>
      <c r="O17" s="76"/>
      <c r="P17" s="77"/>
      <c r="Q17" s="26">
        <f>SUM(Q15+Q16)</f>
        <v>8</v>
      </c>
      <c r="R17" s="76"/>
      <c r="S17" s="77"/>
      <c r="T17" s="26">
        <f>SUM(T15:T16)</f>
        <v>8</v>
      </c>
      <c r="U17" s="74"/>
      <c r="V17" s="75"/>
      <c r="W17" s="110"/>
      <c r="X17" s="111"/>
    </row>
    <row r="18" spans="1:24" ht="24.95" customHeight="1">
      <c r="A18" s="68">
        <v>2</v>
      </c>
      <c r="B18" s="69" t="s">
        <v>35</v>
      </c>
      <c r="C18" s="49"/>
      <c r="D18" s="49"/>
      <c r="E18" s="2" t="s">
        <v>4</v>
      </c>
      <c r="F18" s="3">
        <v>0.33333333333333331</v>
      </c>
      <c r="G18" s="3">
        <v>0.5</v>
      </c>
      <c r="H18" s="26">
        <f>HOUR(G18-F18)</f>
        <v>4</v>
      </c>
      <c r="I18" s="3">
        <v>0.375</v>
      </c>
      <c r="J18" s="3">
        <v>0.54166666666666663</v>
      </c>
      <c r="K18" s="26">
        <f>HOUR(J18-I18)</f>
        <v>4</v>
      </c>
      <c r="L18" s="3">
        <v>0.33333333333333331</v>
      </c>
      <c r="M18" s="3">
        <v>0.5</v>
      </c>
      <c r="N18" s="26">
        <f>HOUR(M18-L18)</f>
        <v>4</v>
      </c>
      <c r="O18" s="3">
        <v>0.33333333333333331</v>
      </c>
      <c r="P18" s="3">
        <v>0.5</v>
      </c>
      <c r="Q18" s="26">
        <f>HOUR(P18-O18)</f>
        <v>4</v>
      </c>
      <c r="R18" s="3">
        <v>0.33333333333333331</v>
      </c>
      <c r="S18" s="3">
        <v>0.5</v>
      </c>
      <c r="T18" s="26">
        <f>HOUR(S18-R18)</f>
        <v>4</v>
      </c>
      <c r="U18" s="78">
        <f>SUM(T20+Q20+N20+K20+H20)</f>
        <v>40</v>
      </c>
      <c r="V18" s="78"/>
      <c r="W18" s="110"/>
      <c r="X18" s="111"/>
    </row>
    <row r="19" spans="1:24" ht="24.95" customHeight="1">
      <c r="A19" s="68"/>
      <c r="B19" s="49"/>
      <c r="C19" s="49"/>
      <c r="D19" s="49"/>
      <c r="E19" s="2" t="s">
        <v>5</v>
      </c>
      <c r="F19" s="3">
        <v>0.54166666666666663</v>
      </c>
      <c r="G19" s="3">
        <v>0.70833333333333337</v>
      </c>
      <c r="H19" s="26">
        <f>HOUR(G19-F19)</f>
        <v>4</v>
      </c>
      <c r="I19" s="3">
        <v>0.625</v>
      </c>
      <c r="J19" s="3">
        <v>0.79166666666666663</v>
      </c>
      <c r="K19" s="26">
        <f>HOUR(J19-I19)</f>
        <v>4</v>
      </c>
      <c r="L19" s="3">
        <v>0.54166666666666663</v>
      </c>
      <c r="M19" s="3">
        <v>0.70833333333333337</v>
      </c>
      <c r="N19" s="26">
        <f>HOUR(M19-L19)</f>
        <v>4</v>
      </c>
      <c r="O19" s="3">
        <v>0.54166666666666663</v>
      </c>
      <c r="P19" s="3">
        <v>0.70833333333333337</v>
      </c>
      <c r="Q19" s="26">
        <f>HOUR(P19-O19)</f>
        <v>4</v>
      </c>
      <c r="R19" s="3">
        <v>0.54166666666666663</v>
      </c>
      <c r="S19" s="3">
        <v>0.70833333333333337</v>
      </c>
      <c r="T19" s="26">
        <f>HOUR(S19-R19)</f>
        <v>4</v>
      </c>
      <c r="U19" s="78"/>
      <c r="V19" s="78"/>
      <c r="W19" s="110"/>
      <c r="X19" s="111"/>
    </row>
    <row r="20" spans="1:24" ht="24.95" customHeight="1">
      <c r="A20" s="68"/>
      <c r="B20" s="49"/>
      <c r="C20" s="49"/>
      <c r="D20" s="49"/>
      <c r="E20" s="27" t="s">
        <v>6</v>
      </c>
      <c r="F20" s="76"/>
      <c r="G20" s="77"/>
      <c r="H20" s="26">
        <f>SUM(H18+H19)</f>
        <v>8</v>
      </c>
      <c r="I20" s="76"/>
      <c r="J20" s="77"/>
      <c r="K20" s="26">
        <f>SUM(K18+K19)</f>
        <v>8</v>
      </c>
      <c r="L20" s="76"/>
      <c r="M20" s="77"/>
      <c r="N20" s="26">
        <f>SUM(N18+N19)</f>
        <v>8</v>
      </c>
      <c r="O20" s="76"/>
      <c r="P20" s="77"/>
      <c r="Q20" s="26">
        <f>SUM(Q18+Q19)</f>
        <v>8</v>
      </c>
      <c r="R20" s="76"/>
      <c r="S20" s="77"/>
      <c r="T20" s="26">
        <f>SUM(T18+T19)</f>
        <v>8</v>
      </c>
      <c r="U20" s="78"/>
      <c r="V20" s="78"/>
      <c r="W20" s="110"/>
      <c r="X20" s="111"/>
    </row>
    <row r="21" spans="1:24" ht="24.95" customHeight="1">
      <c r="A21" s="16"/>
      <c r="B21" s="40" t="s">
        <v>41</v>
      </c>
      <c r="C21" s="41"/>
      <c r="D21" s="42"/>
      <c r="E21" s="17" t="s">
        <v>4</v>
      </c>
      <c r="F21" s="32">
        <f>MIN(F15,F18)</f>
        <v>0.33333333333333331</v>
      </c>
      <c r="G21" s="32">
        <f>IF(MAX(G15,G18)&gt;F22,F22,MAX(G15,G18))</f>
        <v>0.54166666666666663</v>
      </c>
      <c r="H21" s="46"/>
      <c r="I21" s="32">
        <f>MIN(I15,I18)</f>
        <v>0.33333333333333331</v>
      </c>
      <c r="J21" s="32">
        <f>IF(MAX(J15,J18)&gt;I22,I22,MAX(J15,J18))</f>
        <v>0.54166666666666663</v>
      </c>
      <c r="K21" s="46"/>
      <c r="L21" s="32">
        <f>MIN(L15,L18)</f>
        <v>0.33333333333333331</v>
      </c>
      <c r="M21" s="32">
        <f>IF(MAX(M15,M18)&gt;L22,L22,MAX(M15,M18))</f>
        <v>0.5</v>
      </c>
      <c r="N21" s="46"/>
      <c r="O21" s="32">
        <f>MIN(O15,O18)</f>
        <v>0.33333333333333331</v>
      </c>
      <c r="P21" s="32">
        <f>IF(MAX(P15,P18)&gt;O22,O22,MAX(P15,P18))</f>
        <v>0.5</v>
      </c>
      <c r="Q21" s="46"/>
      <c r="R21" s="32">
        <f>MIN(R15,R18)</f>
        <v>0.33333333333333331</v>
      </c>
      <c r="S21" s="32">
        <f>IF(MAX(S15,S18)&gt;R22,R22,MAX(S15,S18))</f>
        <v>0.5</v>
      </c>
      <c r="T21" s="114"/>
      <c r="U21" s="115"/>
      <c r="V21" s="116"/>
      <c r="W21" s="110"/>
      <c r="X21" s="111"/>
    </row>
    <row r="22" spans="1:24" ht="24.95" customHeight="1">
      <c r="A22" s="16"/>
      <c r="B22" s="43"/>
      <c r="C22" s="44"/>
      <c r="D22" s="45"/>
      <c r="E22" s="17" t="s">
        <v>5</v>
      </c>
      <c r="F22" s="32">
        <f>MIN(F16,F19)</f>
        <v>0.54166666666666663</v>
      </c>
      <c r="G22" s="32">
        <f>MAX(G16,G19)</f>
        <v>0.79166666666666663</v>
      </c>
      <c r="H22" s="47"/>
      <c r="I22" s="32">
        <f>MIN(I16,I19)</f>
        <v>0.54166666666666663</v>
      </c>
      <c r="J22" s="32">
        <f>MAX(J16,J19)</f>
        <v>0.79166666666666663</v>
      </c>
      <c r="K22" s="47"/>
      <c r="L22" s="32">
        <f>MIN(L16,L19)</f>
        <v>0.54166666666666663</v>
      </c>
      <c r="M22" s="32">
        <f>MAX(M16,M19)</f>
        <v>0.70833333333333337</v>
      </c>
      <c r="N22" s="47"/>
      <c r="O22" s="32">
        <f>MIN(O16,O19)</f>
        <v>0.54166666666666663</v>
      </c>
      <c r="P22" s="32">
        <f>MAX(P16,P19)</f>
        <v>0.70833333333333337</v>
      </c>
      <c r="Q22" s="47"/>
      <c r="R22" s="32">
        <f>MIN(R16,R19)</f>
        <v>0.54166666666666663</v>
      </c>
      <c r="S22" s="32">
        <f>MAX(S16,S19)</f>
        <v>0.70833333333333337</v>
      </c>
      <c r="T22" s="117"/>
      <c r="U22" s="118"/>
      <c r="V22" s="119"/>
      <c r="W22" s="110"/>
      <c r="X22" s="111"/>
    </row>
    <row r="23" spans="1:24" ht="24.95" customHeight="1">
      <c r="B23" s="49" t="s">
        <v>34</v>
      </c>
      <c r="C23" s="49"/>
      <c r="D23" s="49"/>
      <c r="E23" s="49"/>
      <c r="F23" s="50">
        <f>(G21-F21+G22-F22)*24</f>
        <v>11</v>
      </c>
      <c r="G23" s="50"/>
      <c r="H23" s="48"/>
      <c r="I23" s="50">
        <f>(J21-I21+J22-I22)*24</f>
        <v>11</v>
      </c>
      <c r="J23" s="50"/>
      <c r="K23" s="48"/>
      <c r="L23" s="50">
        <f>(M21-L21+M22-L22)*24</f>
        <v>8</v>
      </c>
      <c r="M23" s="50"/>
      <c r="N23" s="48"/>
      <c r="O23" s="50">
        <f>(P21-O21+P22-O22)*24</f>
        <v>8</v>
      </c>
      <c r="P23" s="50"/>
      <c r="Q23" s="48"/>
      <c r="R23" s="50">
        <f>(S21-R21+S22-R22)*24</f>
        <v>8</v>
      </c>
      <c r="S23" s="50"/>
      <c r="T23" s="120"/>
      <c r="U23" s="121"/>
      <c r="V23" s="122"/>
      <c r="W23" s="112"/>
      <c r="X23" s="113"/>
    </row>
    <row r="24" spans="1:24" ht="15" customHeight="1">
      <c r="W24" s="4"/>
      <c r="X24" s="4"/>
    </row>
    <row r="25" spans="1:24" ht="24.95" customHeight="1">
      <c r="B25" s="52" t="s">
        <v>15</v>
      </c>
      <c r="C25" s="53"/>
      <c r="D25" s="54"/>
      <c r="E25" s="5" t="s">
        <v>16</v>
      </c>
      <c r="F25" s="52" t="s">
        <v>17</v>
      </c>
      <c r="G25" s="54"/>
      <c r="H25" s="6" t="s">
        <v>18</v>
      </c>
      <c r="J25" s="55" t="s">
        <v>19</v>
      </c>
      <c r="K25" s="55"/>
      <c r="L25" s="55"/>
      <c r="M25" s="19"/>
      <c r="N25" s="12"/>
      <c r="O25" s="12"/>
      <c r="P25" s="12"/>
      <c r="Q25" s="13"/>
      <c r="R25" s="56" t="s">
        <v>21</v>
      </c>
      <c r="S25" s="55"/>
      <c r="T25" s="55"/>
    </row>
    <row r="26" spans="1:24" ht="39.950000000000003" customHeight="1">
      <c r="B26" s="57"/>
      <c r="C26" s="58"/>
      <c r="D26" s="59"/>
      <c r="E26" s="15"/>
      <c r="F26" s="60"/>
      <c r="G26" s="61"/>
      <c r="H26" s="15"/>
      <c r="J26" s="62" t="s">
        <v>37</v>
      </c>
      <c r="K26" s="62"/>
      <c r="L26" s="62"/>
      <c r="M26" s="22"/>
      <c r="N26" s="12"/>
      <c r="O26" s="12"/>
      <c r="P26" s="12"/>
      <c r="Q26" s="13"/>
      <c r="R26" s="62" t="s">
        <v>37</v>
      </c>
      <c r="S26" s="62"/>
      <c r="T26" s="62"/>
    </row>
    <row r="27" spans="1:24" ht="39.950000000000003" customHeight="1">
      <c r="B27" s="57"/>
      <c r="C27" s="58"/>
      <c r="D27" s="59"/>
      <c r="E27" s="15"/>
      <c r="F27" s="60"/>
      <c r="G27" s="61"/>
      <c r="H27" s="15"/>
      <c r="J27" s="63" t="s">
        <v>20</v>
      </c>
      <c r="K27" s="64"/>
      <c r="L27" s="64"/>
      <c r="M27" s="22"/>
      <c r="N27" s="12"/>
      <c r="O27" s="12"/>
      <c r="P27" s="12"/>
      <c r="Q27" s="13"/>
      <c r="R27" s="65" t="s">
        <v>43</v>
      </c>
      <c r="S27" s="66"/>
      <c r="T27" s="66"/>
    </row>
    <row r="29" spans="1:24">
      <c r="B29" s="10" t="s">
        <v>22</v>
      </c>
      <c r="C29" s="10"/>
    </row>
    <row r="30" spans="1:24" s="11" customFormat="1" ht="30" customHeight="1">
      <c r="B30" s="67" t="s">
        <v>23</v>
      </c>
      <c r="C30" s="51"/>
      <c r="D30" s="51"/>
      <c r="E30" s="51"/>
      <c r="F30" s="51"/>
      <c r="G30" s="51"/>
      <c r="H30" s="51"/>
      <c r="I30" s="51"/>
      <c r="J30" s="51"/>
      <c r="K30" s="51"/>
      <c r="L30" s="51"/>
      <c r="M30" s="51"/>
      <c r="N30" s="51"/>
      <c r="O30" s="51"/>
      <c r="P30" s="51"/>
      <c r="Q30" s="51"/>
      <c r="R30" s="51"/>
      <c r="S30" s="51"/>
      <c r="T30" s="51"/>
      <c r="U30" s="51"/>
      <c r="V30" s="51"/>
      <c r="W30" s="51"/>
      <c r="X30" s="51"/>
    </row>
    <row r="31" spans="1:24" s="11" customFormat="1">
      <c r="B31" s="51" t="s">
        <v>24</v>
      </c>
      <c r="C31" s="51"/>
      <c r="D31" s="51"/>
      <c r="E31" s="51"/>
      <c r="F31" s="51"/>
      <c r="G31" s="51"/>
      <c r="H31" s="51"/>
      <c r="I31" s="51"/>
      <c r="J31" s="51"/>
      <c r="K31" s="51"/>
      <c r="L31" s="51"/>
      <c r="M31" s="51"/>
      <c r="N31" s="51"/>
      <c r="O31" s="51"/>
      <c r="P31" s="51"/>
      <c r="Q31" s="51"/>
      <c r="R31" s="51"/>
      <c r="S31" s="51"/>
      <c r="T31" s="51"/>
      <c r="U31" s="51"/>
      <c r="V31" s="51"/>
      <c r="W31" s="51"/>
      <c r="X31" s="51"/>
    </row>
    <row r="32" spans="1:24" s="11" customFormat="1">
      <c r="B32" s="51" t="s">
        <v>25</v>
      </c>
      <c r="C32" s="51"/>
      <c r="D32" s="51"/>
      <c r="E32" s="51"/>
      <c r="F32" s="51"/>
      <c r="G32" s="51"/>
      <c r="H32" s="51"/>
      <c r="I32" s="51"/>
      <c r="J32" s="51"/>
      <c r="K32" s="51"/>
      <c r="L32" s="51"/>
      <c r="M32" s="51"/>
      <c r="N32" s="51"/>
      <c r="O32" s="51"/>
      <c r="P32" s="51"/>
      <c r="Q32" s="51"/>
      <c r="R32" s="51"/>
      <c r="S32" s="51"/>
      <c r="T32" s="51"/>
      <c r="U32" s="51"/>
      <c r="V32" s="51"/>
      <c r="W32" s="51"/>
      <c r="X32" s="51"/>
    </row>
    <row r="33" spans="2:24" s="11" customFormat="1">
      <c r="B33" s="51" t="s">
        <v>26</v>
      </c>
      <c r="C33" s="51"/>
      <c r="D33" s="51"/>
      <c r="E33" s="51"/>
      <c r="F33" s="51"/>
      <c r="G33" s="51"/>
      <c r="H33" s="51"/>
      <c r="I33" s="51"/>
      <c r="J33" s="51"/>
      <c r="K33" s="51"/>
      <c r="L33" s="51"/>
      <c r="M33" s="51"/>
      <c r="N33" s="51"/>
      <c r="O33" s="51"/>
      <c r="P33" s="51"/>
      <c r="Q33" s="51"/>
      <c r="R33" s="51"/>
      <c r="S33" s="51"/>
      <c r="T33" s="51"/>
      <c r="U33" s="51"/>
      <c r="V33" s="51"/>
      <c r="W33" s="51"/>
      <c r="X33" s="51"/>
    </row>
    <row r="34" spans="2:24" s="11" customFormat="1">
      <c r="B34" s="51" t="s">
        <v>27</v>
      </c>
      <c r="C34" s="51"/>
      <c r="D34" s="51"/>
      <c r="E34" s="51"/>
      <c r="F34" s="51"/>
      <c r="G34" s="51"/>
      <c r="H34" s="51"/>
      <c r="I34" s="51"/>
      <c r="J34" s="51"/>
      <c r="K34" s="51"/>
      <c r="L34" s="51"/>
      <c r="M34" s="51"/>
      <c r="N34" s="51"/>
      <c r="O34" s="51"/>
      <c r="P34" s="51"/>
      <c r="Q34" s="51"/>
      <c r="R34" s="51"/>
      <c r="S34" s="51"/>
      <c r="T34" s="51"/>
      <c r="U34" s="51"/>
      <c r="V34" s="51"/>
      <c r="W34" s="51"/>
      <c r="X34" s="51"/>
    </row>
    <row r="35" spans="2:24" s="11" customFormat="1">
      <c r="B35" s="51" t="s">
        <v>28</v>
      </c>
      <c r="C35" s="51"/>
      <c r="D35" s="51"/>
      <c r="E35" s="51"/>
      <c r="F35" s="51"/>
      <c r="G35" s="51"/>
      <c r="H35" s="51"/>
      <c r="I35" s="51"/>
      <c r="J35" s="51"/>
      <c r="K35" s="51"/>
      <c r="L35" s="51"/>
      <c r="M35" s="51"/>
      <c r="N35" s="51"/>
      <c r="O35" s="51"/>
      <c r="P35" s="51"/>
      <c r="Q35" s="51"/>
      <c r="R35" s="51"/>
      <c r="S35" s="51"/>
      <c r="T35" s="51"/>
      <c r="U35" s="51"/>
      <c r="V35" s="51"/>
      <c r="W35" s="51"/>
      <c r="X35" s="51"/>
    </row>
    <row r="36" spans="2:24" s="11" customFormat="1">
      <c r="B36" s="51" t="s">
        <v>29</v>
      </c>
      <c r="C36" s="51"/>
      <c r="D36" s="51"/>
      <c r="E36" s="51"/>
      <c r="F36" s="51"/>
      <c r="G36" s="51"/>
      <c r="H36" s="51"/>
      <c r="I36" s="51"/>
      <c r="J36" s="51"/>
      <c r="K36" s="51"/>
      <c r="L36" s="51"/>
      <c r="M36" s="51"/>
      <c r="N36" s="51"/>
      <c r="O36" s="51"/>
      <c r="P36" s="51"/>
      <c r="Q36" s="51"/>
      <c r="R36" s="51"/>
      <c r="S36" s="51"/>
      <c r="T36" s="51"/>
      <c r="U36" s="51"/>
      <c r="V36" s="51"/>
      <c r="W36" s="51"/>
      <c r="X36" s="51"/>
    </row>
    <row r="37" spans="2:24" s="11" customFormat="1">
      <c r="B37" s="51" t="s">
        <v>30</v>
      </c>
      <c r="C37" s="51"/>
      <c r="D37" s="51"/>
      <c r="E37" s="51"/>
      <c r="F37" s="51"/>
      <c r="G37" s="51"/>
      <c r="H37" s="51"/>
      <c r="I37" s="51"/>
      <c r="J37" s="51"/>
      <c r="K37" s="51"/>
      <c r="L37" s="51"/>
      <c r="M37" s="51"/>
      <c r="N37" s="51"/>
      <c r="O37" s="51"/>
      <c r="P37" s="51"/>
      <c r="Q37" s="51"/>
      <c r="R37" s="51"/>
      <c r="S37" s="51"/>
      <c r="T37" s="51"/>
      <c r="U37" s="51"/>
      <c r="V37" s="51"/>
      <c r="W37" s="51"/>
      <c r="X37" s="51"/>
    </row>
    <row r="38" spans="2:24" s="11" customFormat="1">
      <c r="B38" s="51" t="s">
        <v>31</v>
      </c>
      <c r="C38" s="51"/>
      <c r="D38" s="51"/>
      <c r="E38" s="51"/>
      <c r="F38" s="51"/>
      <c r="G38" s="51"/>
      <c r="H38" s="51"/>
      <c r="I38" s="51"/>
      <c r="J38" s="51"/>
      <c r="K38" s="51"/>
      <c r="L38" s="51"/>
      <c r="M38" s="51"/>
      <c r="N38" s="51"/>
      <c r="O38" s="51"/>
      <c r="P38" s="51"/>
      <c r="Q38" s="51"/>
      <c r="R38" s="51"/>
      <c r="S38" s="51"/>
      <c r="T38" s="51"/>
      <c r="U38" s="51"/>
      <c r="V38" s="51"/>
      <c r="W38" s="51"/>
      <c r="X38" s="51"/>
    </row>
    <row r="39" spans="2:24" s="11" customFormat="1">
      <c r="B39" s="51" t="s">
        <v>32</v>
      </c>
      <c r="C39" s="51"/>
      <c r="D39" s="51"/>
      <c r="E39" s="51"/>
      <c r="F39" s="51"/>
      <c r="G39" s="51"/>
      <c r="H39" s="51"/>
      <c r="I39" s="51"/>
      <c r="J39" s="51"/>
      <c r="K39" s="51"/>
      <c r="L39" s="51"/>
      <c r="M39" s="51"/>
      <c r="N39" s="51"/>
      <c r="O39" s="51"/>
      <c r="P39" s="51"/>
      <c r="Q39" s="51"/>
      <c r="R39" s="51"/>
      <c r="S39" s="51"/>
      <c r="T39" s="51"/>
      <c r="U39" s="51"/>
      <c r="V39" s="51"/>
      <c r="W39" s="51"/>
      <c r="X39" s="51"/>
    </row>
    <row r="40" spans="2:24" s="11" customFormat="1">
      <c r="B40" s="51" t="s">
        <v>33</v>
      </c>
      <c r="C40" s="51"/>
      <c r="D40" s="51"/>
      <c r="E40" s="51"/>
      <c r="F40" s="51"/>
      <c r="G40" s="51"/>
      <c r="H40" s="51"/>
      <c r="I40" s="51"/>
      <c r="J40" s="51"/>
      <c r="K40" s="51"/>
      <c r="L40" s="51"/>
      <c r="M40" s="51"/>
      <c r="N40" s="51"/>
      <c r="O40" s="51"/>
      <c r="P40" s="51"/>
      <c r="Q40" s="51"/>
      <c r="R40" s="51"/>
      <c r="S40" s="51"/>
      <c r="T40" s="51"/>
      <c r="U40" s="51"/>
      <c r="V40" s="51"/>
      <c r="W40" s="51"/>
      <c r="X40" s="51"/>
    </row>
    <row r="41" spans="2:24" s="11" customFormat="1">
      <c r="B41" s="51"/>
      <c r="C41" s="51"/>
      <c r="D41" s="51"/>
      <c r="E41" s="51"/>
      <c r="F41" s="51"/>
      <c r="G41" s="51"/>
      <c r="H41" s="51"/>
      <c r="I41" s="51"/>
      <c r="J41" s="51"/>
      <c r="K41" s="51"/>
      <c r="L41" s="51"/>
      <c r="M41" s="51"/>
      <c r="N41" s="51"/>
      <c r="O41" s="51"/>
      <c r="P41" s="51"/>
      <c r="Q41" s="51"/>
      <c r="R41" s="51"/>
      <c r="S41" s="51"/>
      <c r="T41" s="51"/>
      <c r="U41" s="51"/>
      <c r="V41" s="51"/>
      <c r="W41" s="51"/>
      <c r="X41" s="51"/>
    </row>
    <row r="42" spans="2:24" s="11" customFormat="1">
      <c r="B42" s="51"/>
      <c r="C42" s="51"/>
      <c r="D42" s="51"/>
      <c r="E42" s="51"/>
      <c r="F42" s="51"/>
      <c r="G42" s="51"/>
      <c r="H42" s="51"/>
      <c r="I42" s="51"/>
      <c r="J42" s="51"/>
      <c r="K42" s="51"/>
      <c r="L42" s="51"/>
      <c r="M42" s="51"/>
      <c r="N42" s="51"/>
      <c r="O42" s="51"/>
      <c r="P42" s="51"/>
      <c r="Q42" s="51"/>
      <c r="R42" s="51"/>
      <c r="S42" s="51"/>
      <c r="T42" s="51"/>
      <c r="U42" s="51"/>
      <c r="V42" s="51"/>
      <c r="W42" s="51"/>
      <c r="X42" s="51"/>
    </row>
    <row r="43" spans="2:24" s="11" customFormat="1">
      <c r="B43" s="51"/>
      <c r="C43" s="51"/>
      <c r="D43" s="51"/>
      <c r="E43" s="51"/>
      <c r="F43" s="51"/>
      <c r="G43" s="51"/>
      <c r="H43" s="51"/>
      <c r="I43" s="51"/>
      <c r="J43" s="51"/>
      <c r="K43" s="51"/>
      <c r="L43" s="51"/>
      <c r="M43" s="51"/>
      <c r="N43" s="51"/>
      <c r="O43" s="51"/>
      <c r="P43" s="51"/>
      <c r="Q43" s="51"/>
      <c r="R43" s="51"/>
      <c r="S43" s="51"/>
      <c r="T43" s="51"/>
      <c r="U43" s="51"/>
      <c r="V43" s="51"/>
      <c r="W43" s="51"/>
      <c r="X43" s="51"/>
    </row>
  </sheetData>
  <mergeCells count="81">
    <mergeCell ref="W13:X23"/>
    <mergeCell ref="R23:S23"/>
    <mergeCell ref="T21:V23"/>
    <mergeCell ref="I8:K12"/>
    <mergeCell ref="L8:N12"/>
    <mergeCell ref="L13:M13"/>
    <mergeCell ref="O13:P13"/>
    <mergeCell ref="R13:S13"/>
    <mergeCell ref="B2:X2"/>
    <mergeCell ref="A4:C4"/>
    <mergeCell ref="D4:X4"/>
    <mergeCell ref="A5:C5"/>
    <mergeCell ref="D5:X5"/>
    <mergeCell ref="A6:C6"/>
    <mergeCell ref="D6:X6"/>
    <mergeCell ref="A8:E14"/>
    <mergeCell ref="U13:V14"/>
    <mergeCell ref="T13:T14"/>
    <mergeCell ref="Q13:Q14"/>
    <mergeCell ref="N13:N14"/>
    <mergeCell ref="R8:T12"/>
    <mergeCell ref="I13:J13"/>
    <mergeCell ref="O8:Q12"/>
    <mergeCell ref="U8:V12"/>
    <mergeCell ref="W8:X12"/>
    <mergeCell ref="F13:G13"/>
    <mergeCell ref="K13:K14"/>
    <mergeCell ref="H13:H14"/>
    <mergeCell ref="F8:H12"/>
    <mergeCell ref="A15:A17"/>
    <mergeCell ref="B15:D17"/>
    <mergeCell ref="U15:V17"/>
    <mergeCell ref="F17:G17"/>
    <mergeCell ref="A18:A20"/>
    <mergeCell ref="B18:D20"/>
    <mergeCell ref="U18:V20"/>
    <mergeCell ref="F20:G20"/>
    <mergeCell ref="I17:J17"/>
    <mergeCell ref="L17:M17"/>
    <mergeCell ref="O17:P17"/>
    <mergeCell ref="R17:S17"/>
    <mergeCell ref="R20:S20"/>
    <mergeCell ref="O20:P20"/>
    <mergeCell ref="L20:M20"/>
    <mergeCell ref="I20:J20"/>
    <mergeCell ref="B31:X31"/>
    <mergeCell ref="B25:D25"/>
    <mergeCell ref="F25:G25"/>
    <mergeCell ref="J25:L25"/>
    <mergeCell ref="R25:T25"/>
    <mergeCell ref="B26:D26"/>
    <mergeCell ref="F26:G26"/>
    <mergeCell ref="J26:L26"/>
    <mergeCell ref="R26:T26"/>
    <mergeCell ref="B27:D27"/>
    <mergeCell ref="F27:G27"/>
    <mergeCell ref="J27:L27"/>
    <mergeCell ref="R27:T27"/>
    <mergeCell ref="B30:X30"/>
    <mergeCell ref="B43:X43"/>
    <mergeCell ref="B32:X32"/>
    <mergeCell ref="B33:X33"/>
    <mergeCell ref="B34:X34"/>
    <mergeCell ref="B35:X35"/>
    <mergeCell ref="B36:X36"/>
    <mergeCell ref="B37:X37"/>
    <mergeCell ref="B38:X38"/>
    <mergeCell ref="B39:X39"/>
    <mergeCell ref="B40:X40"/>
    <mergeCell ref="B41:X41"/>
    <mergeCell ref="B42:X42"/>
    <mergeCell ref="B21:D22"/>
    <mergeCell ref="H21:H23"/>
    <mergeCell ref="K21:K23"/>
    <mergeCell ref="N21:N23"/>
    <mergeCell ref="Q21:Q23"/>
    <mergeCell ref="B23:E23"/>
    <mergeCell ref="F23:G23"/>
    <mergeCell ref="I23:J23"/>
    <mergeCell ref="L23:M23"/>
    <mergeCell ref="O23:P23"/>
  </mergeCells>
  <pageMargins left="0.7" right="0.7" top="0.75" bottom="0.75" header="0.3" footer="0.3"/>
  <pageSetup paperSize="9" scale="40"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X47"/>
  <sheetViews>
    <sheetView zoomScale="70" zoomScaleNormal="70" workbookViewId="0">
      <selection activeCell="O30" sqref="O30"/>
    </sheetView>
  </sheetViews>
  <sheetFormatPr defaultRowHeight="15"/>
  <cols>
    <col min="1" max="3" width="9.140625" style="1"/>
    <col min="4" max="4" width="80.7109375" style="1" customWidth="1"/>
    <col min="5" max="5" width="17.5703125" style="1" customWidth="1"/>
    <col min="6" max="6" width="8.85546875" style="1" customWidth="1"/>
    <col min="7" max="7" width="8" style="1" customWidth="1"/>
    <col min="8" max="8" width="14.85546875" style="1" customWidth="1"/>
    <col min="9" max="9" width="8.7109375" style="1" customWidth="1"/>
    <col min="10" max="10" width="8.28515625" style="1" customWidth="1"/>
    <col min="11" max="11" width="14.140625" style="1" customWidth="1"/>
    <col min="12" max="12" width="8.85546875" style="1" customWidth="1"/>
    <col min="13" max="13" width="8.42578125" style="1" customWidth="1"/>
    <col min="14" max="14" width="13.85546875" style="1" customWidth="1"/>
    <col min="15" max="15" width="8" style="1" customWidth="1"/>
    <col min="16" max="16" width="8.28515625" style="1" customWidth="1"/>
    <col min="17" max="17" width="14.140625" style="1" customWidth="1"/>
    <col min="18" max="18" width="8.140625" style="1" customWidth="1"/>
    <col min="19" max="19" width="8.42578125" style="1" customWidth="1"/>
    <col min="20" max="20" width="13.42578125" style="1" customWidth="1"/>
    <col min="21" max="23" width="9.140625" style="1"/>
    <col min="24" max="24" width="15.5703125" style="1" customWidth="1"/>
    <col min="25" max="16384" width="9.140625" style="1"/>
  </cols>
  <sheetData>
    <row r="2" spans="1:24" ht="39.75" customHeight="1">
      <c r="B2" s="107" t="s">
        <v>42</v>
      </c>
      <c r="C2" s="107"/>
      <c r="D2" s="107"/>
      <c r="E2" s="107"/>
      <c r="F2" s="107"/>
      <c r="G2" s="107"/>
      <c r="H2" s="107"/>
      <c r="I2" s="107"/>
      <c r="J2" s="107"/>
      <c r="K2" s="107"/>
      <c r="L2" s="107"/>
      <c r="M2" s="107"/>
      <c r="N2" s="107"/>
      <c r="O2" s="107"/>
      <c r="P2" s="107"/>
      <c r="Q2" s="107"/>
      <c r="R2" s="107"/>
      <c r="S2" s="107"/>
      <c r="T2" s="107"/>
      <c r="U2" s="107"/>
      <c r="V2" s="107"/>
      <c r="W2" s="107"/>
      <c r="X2" s="107"/>
    </row>
    <row r="4" spans="1:24" ht="39.950000000000003" customHeight="1">
      <c r="A4" s="79" t="s">
        <v>0</v>
      </c>
      <c r="B4" s="80"/>
      <c r="C4" s="81"/>
      <c r="D4" s="57"/>
      <c r="E4" s="58"/>
      <c r="F4" s="58"/>
      <c r="G4" s="58"/>
      <c r="H4" s="58"/>
      <c r="I4" s="58"/>
      <c r="J4" s="58"/>
      <c r="K4" s="58"/>
      <c r="L4" s="58"/>
      <c r="M4" s="58"/>
      <c r="N4" s="58"/>
      <c r="O4" s="58"/>
      <c r="P4" s="58"/>
      <c r="Q4" s="58"/>
      <c r="R4" s="58"/>
      <c r="S4" s="58"/>
      <c r="T4" s="58"/>
      <c r="U4" s="58"/>
      <c r="V4" s="58"/>
      <c r="W4" s="58"/>
      <c r="X4" s="59"/>
    </row>
    <row r="5" spans="1:24" ht="39.950000000000003" customHeight="1">
      <c r="A5" s="79" t="s">
        <v>1</v>
      </c>
      <c r="B5" s="80"/>
      <c r="C5" s="81"/>
      <c r="D5" s="57"/>
      <c r="E5" s="58"/>
      <c r="F5" s="58"/>
      <c r="G5" s="58"/>
      <c r="H5" s="58"/>
      <c r="I5" s="58"/>
      <c r="J5" s="58"/>
      <c r="K5" s="58"/>
      <c r="L5" s="58"/>
      <c r="M5" s="58"/>
      <c r="N5" s="58"/>
      <c r="O5" s="58"/>
      <c r="P5" s="58"/>
      <c r="Q5" s="58"/>
      <c r="R5" s="58"/>
      <c r="S5" s="58"/>
      <c r="T5" s="58"/>
      <c r="U5" s="58"/>
      <c r="V5" s="58"/>
      <c r="W5" s="58"/>
      <c r="X5" s="59"/>
    </row>
    <row r="6" spans="1:24" ht="39.950000000000003" customHeight="1">
      <c r="A6" s="79" t="s">
        <v>2</v>
      </c>
      <c r="B6" s="80"/>
      <c r="C6" s="81"/>
      <c r="D6" s="57"/>
      <c r="E6" s="58"/>
      <c r="F6" s="58"/>
      <c r="G6" s="58"/>
      <c r="H6" s="58"/>
      <c r="I6" s="58"/>
      <c r="J6" s="58"/>
      <c r="K6" s="58"/>
      <c r="L6" s="58"/>
      <c r="M6" s="58"/>
      <c r="N6" s="58"/>
      <c r="O6" s="58"/>
      <c r="P6" s="58"/>
      <c r="Q6" s="58"/>
      <c r="R6" s="58"/>
      <c r="S6" s="58"/>
      <c r="T6" s="58"/>
      <c r="U6" s="58"/>
      <c r="V6" s="58"/>
      <c r="W6" s="58"/>
      <c r="X6" s="59"/>
    </row>
    <row r="8" spans="1:24" ht="15" customHeight="1">
      <c r="A8" s="85" t="s">
        <v>3</v>
      </c>
      <c r="B8" s="86"/>
      <c r="C8" s="86"/>
      <c r="D8" s="86"/>
      <c r="E8" s="87"/>
      <c r="F8" s="100" t="s">
        <v>7</v>
      </c>
      <c r="G8" s="100"/>
      <c r="H8" s="100"/>
      <c r="I8" s="100" t="s">
        <v>8</v>
      </c>
      <c r="J8" s="100"/>
      <c r="K8" s="100"/>
      <c r="L8" s="100" t="s">
        <v>9</v>
      </c>
      <c r="M8" s="100"/>
      <c r="N8" s="100"/>
      <c r="O8" s="100" t="s">
        <v>10</v>
      </c>
      <c r="P8" s="100"/>
      <c r="Q8" s="100"/>
      <c r="R8" s="100" t="s">
        <v>11</v>
      </c>
      <c r="S8" s="100"/>
      <c r="T8" s="100"/>
      <c r="U8" s="105" t="s">
        <v>12</v>
      </c>
      <c r="V8" s="98"/>
      <c r="W8" s="105" t="s">
        <v>13</v>
      </c>
      <c r="X8" s="98"/>
    </row>
    <row r="9" spans="1:24" ht="15" customHeight="1">
      <c r="A9" s="88"/>
      <c r="B9" s="89"/>
      <c r="C9" s="89"/>
      <c r="D9" s="89"/>
      <c r="E9" s="90"/>
      <c r="F9" s="101"/>
      <c r="G9" s="101"/>
      <c r="H9" s="101"/>
      <c r="I9" s="101"/>
      <c r="J9" s="101"/>
      <c r="K9" s="101"/>
      <c r="L9" s="101"/>
      <c r="M9" s="101"/>
      <c r="N9" s="101"/>
      <c r="O9" s="101"/>
      <c r="P9" s="101"/>
      <c r="Q9" s="101"/>
      <c r="R9" s="101"/>
      <c r="S9" s="101"/>
      <c r="T9" s="101"/>
      <c r="U9" s="106"/>
      <c r="V9" s="106"/>
      <c r="W9" s="106"/>
      <c r="X9" s="106"/>
    </row>
    <row r="10" spans="1:24" ht="15" customHeight="1">
      <c r="A10" s="88"/>
      <c r="B10" s="89"/>
      <c r="C10" s="89"/>
      <c r="D10" s="89"/>
      <c r="E10" s="90"/>
      <c r="F10" s="101"/>
      <c r="G10" s="101"/>
      <c r="H10" s="101"/>
      <c r="I10" s="101"/>
      <c r="J10" s="101"/>
      <c r="K10" s="101"/>
      <c r="L10" s="101"/>
      <c r="M10" s="101"/>
      <c r="N10" s="101"/>
      <c r="O10" s="101"/>
      <c r="P10" s="101"/>
      <c r="Q10" s="101"/>
      <c r="R10" s="101"/>
      <c r="S10" s="101"/>
      <c r="T10" s="101"/>
      <c r="U10" s="106"/>
      <c r="V10" s="106"/>
      <c r="W10" s="106"/>
      <c r="X10" s="106"/>
    </row>
    <row r="11" spans="1:24" ht="15" customHeight="1">
      <c r="A11" s="88"/>
      <c r="B11" s="89"/>
      <c r="C11" s="89"/>
      <c r="D11" s="89"/>
      <c r="E11" s="90"/>
      <c r="F11" s="101"/>
      <c r="G11" s="101"/>
      <c r="H11" s="101"/>
      <c r="I11" s="101"/>
      <c r="J11" s="101"/>
      <c r="K11" s="101"/>
      <c r="L11" s="101"/>
      <c r="M11" s="101"/>
      <c r="N11" s="101"/>
      <c r="O11" s="101"/>
      <c r="P11" s="101"/>
      <c r="Q11" s="101"/>
      <c r="R11" s="101"/>
      <c r="S11" s="101"/>
      <c r="T11" s="101"/>
      <c r="U11" s="106"/>
      <c r="V11" s="106"/>
      <c r="W11" s="106"/>
      <c r="X11" s="106"/>
    </row>
    <row r="12" spans="1:24" ht="56.25" customHeight="1">
      <c r="A12" s="88"/>
      <c r="B12" s="89"/>
      <c r="C12" s="89"/>
      <c r="D12" s="89"/>
      <c r="E12" s="90"/>
      <c r="F12" s="102"/>
      <c r="G12" s="102"/>
      <c r="H12" s="102"/>
      <c r="I12" s="102"/>
      <c r="J12" s="102"/>
      <c r="K12" s="102"/>
      <c r="L12" s="102"/>
      <c r="M12" s="102"/>
      <c r="N12" s="102"/>
      <c r="O12" s="102"/>
      <c r="P12" s="102"/>
      <c r="Q12" s="102"/>
      <c r="R12" s="102"/>
      <c r="S12" s="102"/>
      <c r="T12" s="102"/>
      <c r="U12" s="99"/>
      <c r="V12" s="99"/>
      <c r="W12" s="99"/>
      <c r="X12" s="99"/>
    </row>
    <row r="13" spans="1:24" ht="34.5" customHeight="1">
      <c r="A13" s="88"/>
      <c r="B13" s="89"/>
      <c r="C13" s="89"/>
      <c r="D13" s="89"/>
      <c r="E13" s="90"/>
      <c r="F13" s="125" t="s">
        <v>14</v>
      </c>
      <c r="G13" s="126"/>
      <c r="H13" s="98" t="s">
        <v>6</v>
      </c>
      <c r="I13" s="103" t="s">
        <v>14</v>
      </c>
      <c r="J13" s="104"/>
      <c r="K13" s="98" t="s">
        <v>6</v>
      </c>
      <c r="L13" s="103" t="s">
        <v>14</v>
      </c>
      <c r="M13" s="104"/>
      <c r="N13" s="98" t="s">
        <v>6</v>
      </c>
      <c r="O13" s="103" t="s">
        <v>14</v>
      </c>
      <c r="P13" s="104"/>
      <c r="Q13" s="98" t="s">
        <v>6</v>
      </c>
      <c r="R13" s="103" t="s">
        <v>14</v>
      </c>
      <c r="S13" s="104"/>
      <c r="T13" s="98" t="s">
        <v>6</v>
      </c>
      <c r="U13" s="94" t="s">
        <v>6</v>
      </c>
      <c r="V13" s="95"/>
      <c r="W13" s="108">
        <f>SUM(F26+I26+L26+O26+R26)</f>
        <v>49</v>
      </c>
      <c r="X13" s="109"/>
    </row>
    <row r="14" spans="1:24" ht="27.75" customHeight="1">
      <c r="A14" s="91"/>
      <c r="B14" s="92"/>
      <c r="C14" s="92"/>
      <c r="D14" s="92"/>
      <c r="E14" s="93"/>
      <c r="F14" s="23" t="s">
        <v>38</v>
      </c>
      <c r="G14" s="23" t="s">
        <v>39</v>
      </c>
      <c r="H14" s="99"/>
      <c r="I14" s="23" t="s">
        <v>38</v>
      </c>
      <c r="J14" s="23" t="s">
        <v>39</v>
      </c>
      <c r="K14" s="99"/>
      <c r="L14" s="23" t="s">
        <v>38</v>
      </c>
      <c r="M14" s="23" t="s">
        <v>39</v>
      </c>
      <c r="N14" s="99"/>
      <c r="O14" s="23" t="s">
        <v>38</v>
      </c>
      <c r="P14" s="23" t="s">
        <v>39</v>
      </c>
      <c r="Q14" s="99"/>
      <c r="R14" s="23" t="s">
        <v>38</v>
      </c>
      <c r="S14" s="23" t="s">
        <v>39</v>
      </c>
      <c r="T14" s="99"/>
      <c r="U14" s="96"/>
      <c r="V14" s="97"/>
      <c r="W14" s="110"/>
      <c r="X14" s="111"/>
    </row>
    <row r="15" spans="1:24" ht="24.95" customHeight="1">
      <c r="A15" s="68">
        <v>1</v>
      </c>
      <c r="B15" s="69" t="s">
        <v>35</v>
      </c>
      <c r="C15" s="49"/>
      <c r="D15" s="49"/>
      <c r="E15" s="2" t="s">
        <v>4</v>
      </c>
      <c r="F15" s="3">
        <v>0.375</v>
      </c>
      <c r="G15" s="3">
        <v>0.54166666666666663</v>
      </c>
      <c r="H15" s="26">
        <f>HOUR(G15-F15)</f>
        <v>4</v>
      </c>
      <c r="I15" s="3">
        <v>0.33333333333333331</v>
      </c>
      <c r="J15" s="3">
        <v>0.5</v>
      </c>
      <c r="K15" s="26">
        <f>HOUR(J15-I15)</f>
        <v>4</v>
      </c>
      <c r="L15" s="3">
        <v>0.33333333333333331</v>
      </c>
      <c r="M15" s="3">
        <v>0.5</v>
      </c>
      <c r="N15" s="26">
        <f>HOUR(M15-L15)</f>
        <v>4</v>
      </c>
      <c r="O15" s="3">
        <v>0.33333333333333331</v>
      </c>
      <c r="P15" s="3">
        <v>0.5</v>
      </c>
      <c r="Q15" s="26">
        <f>HOUR(P15-O15)</f>
        <v>4</v>
      </c>
      <c r="R15" s="3">
        <v>0.33333333333333331</v>
      </c>
      <c r="S15" s="3">
        <v>0.5</v>
      </c>
      <c r="T15" s="26">
        <f>HOUR(S15-R15)</f>
        <v>4</v>
      </c>
      <c r="U15" s="70">
        <f>SUM(T17+Q17+N17+K17+H17)</f>
        <v>40</v>
      </c>
      <c r="V15" s="71"/>
      <c r="W15" s="110"/>
      <c r="X15" s="111"/>
    </row>
    <row r="16" spans="1:24" ht="24.95" customHeight="1">
      <c r="A16" s="68"/>
      <c r="B16" s="49"/>
      <c r="C16" s="49"/>
      <c r="D16" s="49"/>
      <c r="E16" s="2" t="s">
        <v>5</v>
      </c>
      <c r="F16" s="3">
        <v>0.625</v>
      </c>
      <c r="G16" s="3">
        <v>0.79166666666666663</v>
      </c>
      <c r="H16" s="26">
        <f>HOUR(G16-F16)</f>
        <v>4</v>
      </c>
      <c r="I16" s="3">
        <v>0.54166666666666663</v>
      </c>
      <c r="J16" s="3">
        <v>0.70833333333333337</v>
      </c>
      <c r="K16" s="26">
        <f>HOUR(J16-I16)</f>
        <v>4</v>
      </c>
      <c r="L16" s="3">
        <v>0.54166666666666663</v>
      </c>
      <c r="M16" s="3">
        <v>0.70833333333333337</v>
      </c>
      <c r="N16" s="26">
        <f>HOUR(M16-L16)</f>
        <v>4</v>
      </c>
      <c r="O16" s="3">
        <v>0.54166666666666663</v>
      </c>
      <c r="P16" s="3">
        <v>0.70833333333333337</v>
      </c>
      <c r="Q16" s="26">
        <f>HOUR(P16-O16)</f>
        <v>4</v>
      </c>
      <c r="R16" s="3">
        <v>0.54166666666666663</v>
      </c>
      <c r="S16" s="3">
        <v>0.70833333333333337</v>
      </c>
      <c r="T16" s="26">
        <f>HOUR(S16-R16)</f>
        <v>4</v>
      </c>
      <c r="U16" s="72"/>
      <c r="V16" s="73"/>
      <c r="W16" s="110"/>
      <c r="X16" s="111"/>
    </row>
    <row r="17" spans="1:24" ht="24.95" customHeight="1">
      <c r="A17" s="68"/>
      <c r="B17" s="49"/>
      <c r="C17" s="49"/>
      <c r="D17" s="49"/>
      <c r="E17" s="27" t="s">
        <v>6</v>
      </c>
      <c r="F17" s="24"/>
      <c r="G17" s="25"/>
      <c r="H17" s="26">
        <f>SUM(H15:H16)</f>
        <v>8</v>
      </c>
      <c r="I17" s="24"/>
      <c r="J17" s="25"/>
      <c r="K17" s="26">
        <f>SUM(K15:K16)</f>
        <v>8</v>
      </c>
      <c r="L17" s="24"/>
      <c r="M17" s="25"/>
      <c r="N17" s="26">
        <f>SUM(N15:N16)</f>
        <v>8</v>
      </c>
      <c r="O17" s="24"/>
      <c r="P17" s="25"/>
      <c r="Q17" s="26">
        <f>SUM(Q15+Q16)</f>
        <v>8</v>
      </c>
      <c r="R17" s="24"/>
      <c r="S17" s="25"/>
      <c r="T17" s="26">
        <f>SUM(T15:T16)</f>
        <v>8</v>
      </c>
      <c r="U17" s="74"/>
      <c r="V17" s="75"/>
      <c r="W17" s="110"/>
      <c r="X17" s="111"/>
    </row>
    <row r="18" spans="1:24" ht="24.95" customHeight="1">
      <c r="A18" s="68">
        <v>2</v>
      </c>
      <c r="B18" s="69" t="s">
        <v>35</v>
      </c>
      <c r="C18" s="49"/>
      <c r="D18" s="49"/>
      <c r="E18" s="2" t="s">
        <v>4</v>
      </c>
      <c r="F18" s="3">
        <v>0.33333333333333331</v>
      </c>
      <c r="G18" s="3">
        <v>0.5</v>
      </c>
      <c r="H18" s="26">
        <f>HOUR(G18-F18)</f>
        <v>4</v>
      </c>
      <c r="I18" s="3">
        <v>0.375</v>
      </c>
      <c r="J18" s="3">
        <v>0.54166666666666663</v>
      </c>
      <c r="K18" s="26">
        <f>HOUR(J18-I18)</f>
        <v>4</v>
      </c>
      <c r="L18" s="3">
        <v>0.33333333333333331</v>
      </c>
      <c r="M18" s="3">
        <v>0.5</v>
      </c>
      <c r="N18" s="26">
        <f>HOUR(M18-L18)</f>
        <v>4</v>
      </c>
      <c r="O18" s="3">
        <v>0.33333333333333331</v>
      </c>
      <c r="P18" s="3">
        <v>0.5</v>
      </c>
      <c r="Q18" s="26">
        <f>HOUR(P18-O18)</f>
        <v>4</v>
      </c>
      <c r="R18" s="3">
        <v>0.33333333333333331</v>
      </c>
      <c r="S18" s="3">
        <v>0.5</v>
      </c>
      <c r="T18" s="26">
        <f>HOUR(S18-R18)</f>
        <v>4</v>
      </c>
      <c r="U18" s="78">
        <f>SUM(T20+Q20+N20+K20+H20)</f>
        <v>40</v>
      </c>
      <c r="V18" s="78"/>
      <c r="W18" s="110"/>
      <c r="X18" s="111"/>
    </row>
    <row r="19" spans="1:24" ht="24.95" customHeight="1">
      <c r="A19" s="68"/>
      <c r="B19" s="49"/>
      <c r="C19" s="49"/>
      <c r="D19" s="49"/>
      <c r="E19" s="2" t="s">
        <v>5</v>
      </c>
      <c r="F19" s="3">
        <v>0.54166666666666663</v>
      </c>
      <c r="G19" s="3">
        <v>0.70833333333333337</v>
      </c>
      <c r="H19" s="26">
        <f>HOUR(G19-F19)</f>
        <v>4</v>
      </c>
      <c r="I19" s="3">
        <v>0.625</v>
      </c>
      <c r="J19" s="3">
        <v>0.79166666666666663</v>
      </c>
      <c r="K19" s="26">
        <f>HOUR(J19-I19)</f>
        <v>4</v>
      </c>
      <c r="L19" s="3">
        <v>0.54166666666666663</v>
      </c>
      <c r="M19" s="3">
        <v>0.70833333333333337</v>
      </c>
      <c r="N19" s="26">
        <f>HOUR(M19-L19)</f>
        <v>4</v>
      </c>
      <c r="O19" s="3">
        <v>0.54166666666666663</v>
      </c>
      <c r="P19" s="3">
        <v>0.70833333333333337</v>
      </c>
      <c r="Q19" s="26">
        <f>HOUR(P19-O19)</f>
        <v>4</v>
      </c>
      <c r="R19" s="3">
        <v>0.54166666666666663</v>
      </c>
      <c r="S19" s="3">
        <v>0.70833333333333337</v>
      </c>
      <c r="T19" s="26">
        <f>HOUR(S19-R19)</f>
        <v>4</v>
      </c>
      <c r="U19" s="78"/>
      <c r="V19" s="78"/>
      <c r="W19" s="110"/>
      <c r="X19" s="111"/>
    </row>
    <row r="20" spans="1:24" ht="24.95" customHeight="1">
      <c r="A20" s="68"/>
      <c r="B20" s="49"/>
      <c r="C20" s="49"/>
      <c r="D20" s="49"/>
      <c r="E20" s="27" t="s">
        <v>6</v>
      </c>
      <c r="F20" s="24"/>
      <c r="G20" s="25"/>
      <c r="H20" s="26">
        <f>SUM(H18+H19)</f>
        <v>8</v>
      </c>
      <c r="I20" s="24"/>
      <c r="J20" s="25"/>
      <c r="K20" s="26">
        <f>SUM(K18+K19)</f>
        <v>8</v>
      </c>
      <c r="L20" s="24"/>
      <c r="M20" s="25"/>
      <c r="N20" s="26">
        <f>SUM(N18+N19)</f>
        <v>8</v>
      </c>
      <c r="O20" s="24"/>
      <c r="P20" s="25"/>
      <c r="Q20" s="26">
        <f>SUM(Q18+Q19)</f>
        <v>8</v>
      </c>
      <c r="R20" s="24"/>
      <c r="S20" s="25"/>
      <c r="T20" s="26">
        <f>SUM(T18+T19)</f>
        <v>8</v>
      </c>
      <c r="U20" s="78"/>
      <c r="V20" s="78"/>
      <c r="W20" s="110"/>
      <c r="X20" s="111"/>
    </row>
    <row r="21" spans="1:24" ht="24.95" customHeight="1">
      <c r="A21" s="68">
        <v>3</v>
      </c>
      <c r="B21" s="69" t="s">
        <v>35</v>
      </c>
      <c r="C21" s="49"/>
      <c r="D21" s="49"/>
      <c r="E21" s="2" t="s">
        <v>4</v>
      </c>
      <c r="F21" s="3">
        <v>0.33333333333333331</v>
      </c>
      <c r="G21" s="3">
        <v>0.5</v>
      </c>
      <c r="H21" s="26">
        <f>HOUR(G21-F21)</f>
        <v>4</v>
      </c>
      <c r="I21" s="3">
        <v>0.33333333333333331</v>
      </c>
      <c r="J21" s="3">
        <v>0.5</v>
      </c>
      <c r="K21" s="26">
        <f>HOUR(J21-I21)</f>
        <v>4</v>
      </c>
      <c r="L21" s="3">
        <v>0.375</v>
      </c>
      <c r="M21" s="3">
        <v>0.54166666666666663</v>
      </c>
      <c r="N21" s="26">
        <f>HOUR(M21-L21)</f>
        <v>4</v>
      </c>
      <c r="O21" s="3">
        <v>0.33333333333333331</v>
      </c>
      <c r="P21" s="3">
        <v>0.5</v>
      </c>
      <c r="Q21" s="26">
        <f>HOUR(P21-O21)</f>
        <v>4</v>
      </c>
      <c r="R21" s="3">
        <v>0.33333333333333331</v>
      </c>
      <c r="S21" s="3">
        <v>0.5</v>
      </c>
      <c r="T21" s="26">
        <f>HOUR(S21-R21)</f>
        <v>4</v>
      </c>
      <c r="U21" s="70">
        <f>SUM(T23+Q23+N23+K23+H23)</f>
        <v>40</v>
      </c>
      <c r="V21" s="71"/>
      <c r="W21" s="110"/>
      <c r="X21" s="111"/>
    </row>
    <row r="22" spans="1:24" ht="24.95" customHeight="1">
      <c r="A22" s="68"/>
      <c r="B22" s="49"/>
      <c r="C22" s="49"/>
      <c r="D22" s="49"/>
      <c r="E22" s="2" t="s">
        <v>5</v>
      </c>
      <c r="F22" s="3">
        <v>0.54166666666666663</v>
      </c>
      <c r="G22" s="3">
        <v>0.70833333333333337</v>
      </c>
      <c r="H22" s="26">
        <f>HOUR(G22-F22)</f>
        <v>4</v>
      </c>
      <c r="I22" s="3">
        <v>0.54166666666666663</v>
      </c>
      <c r="J22" s="3">
        <v>0.70833333333333337</v>
      </c>
      <c r="K22" s="26">
        <f>HOUR(J22-I22)</f>
        <v>4</v>
      </c>
      <c r="L22" s="3">
        <v>0.625</v>
      </c>
      <c r="M22" s="3">
        <v>0.79166666666666663</v>
      </c>
      <c r="N22" s="26">
        <f>HOUR(M22-L22)</f>
        <v>4</v>
      </c>
      <c r="O22" s="3">
        <v>0.54166666666666663</v>
      </c>
      <c r="P22" s="3">
        <v>0.70833333333333337</v>
      </c>
      <c r="Q22" s="26">
        <f>HOUR(P22-O22)</f>
        <v>4</v>
      </c>
      <c r="R22" s="3">
        <v>0.54166666666666663</v>
      </c>
      <c r="S22" s="3">
        <v>0.70833333333333337</v>
      </c>
      <c r="T22" s="26">
        <f>HOUR(S22-R22)</f>
        <v>4</v>
      </c>
      <c r="U22" s="72"/>
      <c r="V22" s="73"/>
      <c r="W22" s="110"/>
      <c r="X22" s="111"/>
    </row>
    <row r="23" spans="1:24" ht="24.95" customHeight="1">
      <c r="A23" s="68"/>
      <c r="B23" s="49"/>
      <c r="C23" s="49"/>
      <c r="D23" s="49"/>
      <c r="E23" s="27" t="s">
        <v>6</v>
      </c>
      <c r="F23" s="24"/>
      <c r="G23" s="25"/>
      <c r="H23" s="26">
        <f>SUM(H21:H22)</f>
        <v>8</v>
      </c>
      <c r="I23" s="24"/>
      <c r="J23" s="25"/>
      <c r="K23" s="26">
        <f>SUM(K21:K22)</f>
        <v>8</v>
      </c>
      <c r="L23" s="24"/>
      <c r="M23" s="25"/>
      <c r="N23" s="26">
        <f>SUM(N21:N22)</f>
        <v>8</v>
      </c>
      <c r="O23" s="24"/>
      <c r="P23" s="25"/>
      <c r="Q23" s="26">
        <f>SUM(Q21+Q22)</f>
        <v>8</v>
      </c>
      <c r="R23" s="24"/>
      <c r="S23" s="25"/>
      <c r="T23" s="26">
        <f>SUM(T21:T22)</f>
        <v>8</v>
      </c>
      <c r="U23" s="74"/>
      <c r="V23" s="75"/>
      <c r="W23" s="110"/>
      <c r="X23" s="111"/>
    </row>
    <row r="24" spans="1:24" ht="24.95" customHeight="1">
      <c r="A24" s="16"/>
      <c r="B24" s="40" t="s">
        <v>41</v>
      </c>
      <c r="C24" s="41"/>
      <c r="D24" s="42"/>
      <c r="E24" s="17" t="s">
        <v>4</v>
      </c>
      <c r="F24" s="32">
        <f>MIN(F15,F18,F21)</f>
        <v>0.33333333333333331</v>
      </c>
      <c r="G24" s="32">
        <f>IF(MAX(G15,G18,G21)&gt;F25,F25,MAX(G15,G18,G21))</f>
        <v>0.54166666666666663</v>
      </c>
      <c r="H24" s="46"/>
      <c r="I24" s="32">
        <f>MIN(I15,I18,I21)</f>
        <v>0.33333333333333331</v>
      </c>
      <c r="J24" s="32">
        <f>IF(MAX(J15,J18,J21)&gt;I25,I25,MAX(J15,J18,J21))</f>
        <v>0.54166666666666663</v>
      </c>
      <c r="K24" s="46"/>
      <c r="L24" s="32">
        <f>MIN(L15,L18,L21)</f>
        <v>0.33333333333333331</v>
      </c>
      <c r="M24" s="32">
        <f>IF(MAX(M15,M18,M21)&gt;L25,L25,MAX(M15,M18,M21))</f>
        <v>0.54166666666666663</v>
      </c>
      <c r="N24" s="46"/>
      <c r="O24" s="32">
        <f>MIN(O15,O18,O21)</f>
        <v>0.33333333333333331</v>
      </c>
      <c r="P24" s="32">
        <f>IF(MAX(P15,P18,P21)&gt;O25,O25,MAX(P15,P18,P21))</f>
        <v>0.5</v>
      </c>
      <c r="Q24" s="46"/>
      <c r="R24" s="32">
        <f>MIN(R15,R18,R21)</f>
        <v>0.33333333333333331</v>
      </c>
      <c r="S24" s="32">
        <f>IF(MAX(S15,S18,S21)&gt;R25,R25,MAX(S15,S18,S21))</f>
        <v>0.5</v>
      </c>
      <c r="T24" s="114"/>
      <c r="U24" s="115"/>
      <c r="V24" s="116"/>
      <c r="W24" s="110"/>
      <c r="X24" s="111"/>
    </row>
    <row r="25" spans="1:24" ht="24.95" customHeight="1">
      <c r="A25" s="16"/>
      <c r="B25" s="43"/>
      <c r="C25" s="44"/>
      <c r="D25" s="45"/>
      <c r="E25" s="17" t="s">
        <v>5</v>
      </c>
      <c r="F25" s="32">
        <f>MIN(F16,F19,F22)</f>
        <v>0.54166666666666663</v>
      </c>
      <c r="G25" s="32">
        <f>MAX(G16,G19,G22)</f>
        <v>0.79166666666666663</v>
      </c>
      <c r="H25" s="47"/>
      <c r="I25" s="32">
        <f>MIN(I16,I19,I22)</f>
        <v>0.54166666666666663</v>
      </c>
      <c r="J25" s="32">
        <f>MAX(J16,J19,J22)</f>
        <v>0.79166666666666663</v>
      </c>
      <c r="K25" s="47"/>
      <c r="L25" s="32">
        <f>MIN(L16,L19,L22)</f>
        <v>0.54166666666666663</v>
      </c>
      <c r="M25" s="32">
        <f>MAX(M16,M19,M22)</f>
        <v>0.79166666666666663</v>
      </c>
      <c r="N25" s="47"/>
      <c r="O25" s="32">
        <f>MIN(O16,O19,O22)</f>
        <v>0.54166666666666663</v>
      </c>
      <c r="P25" s="32">
        <f>MAX(P16,P19,P22)</f>
        <v>0.70833333333333337</v>
      </c>
      <c r="Q25" s="47"/>
      <c r="R25" s="32">
        <f>MIN(R16,R19,R22)</f>
        <v>0.54166666666666663</v>
      </c>
      <c r="S25" s="32">
        <f>MAX(S16,S19,S22)</f>
        <v>0.70833333333333337</v>
      </c>
      <c r="T25" s="117"/>
      <c r="U25" s="118"/>
      <c r="V25" s="119"/>
      <c r="W25" s="110"/>
      <c r="X25" s="111"/>
    </row>
    <row r="26" spans="1:24" ht="24.95" customHeight="1">
      <c r="B26" s="49" t="s">
        <v>34</v>
      </c>
      <c r="C26" s="49"/>
      <c r="D26" s="49"/>
      <c r="E26" s="49"/>
      <c r="F26" s="128">
        <f>(G24-F24+G25-F25)*24</f>
        <v>11</v>
      </c>
      <c r="G26" s="129"/>
      <c r="H26" s="48"/>
      <c r="I26" s="128">
        <f>(J24-I24+J25-I25)*24</f>
        <v>11</v>
      </c>
      <c r="J26" s="129"/>
      <c r="K26" s="48"/>
      <c r="L26" s="128">
        <f>(M24-L24+M25-L25)*24</f>
        <v>11</v>
      </c>
      <c r="M26" s="129"/>
      <c r="N26" s="48"/>
      <c r="O26" s="128">
        <f>(P24-O24+P25-O25)*24</f>
        <v>8</v>
      </c>
      <c r="P26" s="129"/>
      <c r="Q26" s="48"/>
      <c r="R26" s="128">
        <f>(S24-R24+S25-R25)*24</f>
        <v>8</v>
      </c>
      <c r="S26" s="129"/>
      <c r="T26" s="120"/>
      <c r="U26" s="121"/>
      <c r="V26" s="122"/>
      <c r="W26" s="112"/>
      <c r="X26" s="113"/>
    </row>
    <row r="27" spans="1:24" ht="15" customHeight="1">
      <c r="W27" s="4"/>
      <c r="X27" s="4"/>
    </row>
    <row r="28" spans="1:24" ht="24.95" customHeight="1">
      <c r="B28" s="52" t="s">
        <v>15</v>
      </c>
      <c r="C28" s="53"/>
      <c r="D28" s="54"/>
      <c r="E28" s="5" t="s">
        <v>16</v>
      </c>
      <c r="F28" s="52" t="s">
        <v>17</v>
      </c>
      <c r="G28" s="54"/>
      <c r="H28" s="6" t="s">
        <v>18</v>
      </c>
      <c r="J28" s="55" t="s">
        <v>19</v>
      </c>
      <c r="K28" s="55"/>
      <c r="L28" s="55"/>
      <c r="M28" s="19"/>
      <c r="N28" s="12"/>
      <c r="O28" s="12"/>
      <c r="P28" s="12"/>
      <c r="Q28" s="13"/>
      <c r="R28" s="56" t="s">
        <v>21</v>
      </c>
      <c r="S28" s="55"/>
      <c r="T28" s="55"/>
    </row>
    <row r="29" spans="1:24" ht="39.950000000000003" customHeight="1">
      <c r="B29" s="57"/>
      <c r="C29" s="58"/>
      <c r="D29" s="59"/>
      <c r="E29" s="15"/>
      <c r="F29" s="60"/>
      <c r="G29" s="61"/>
      <c r="H29" s="15"/>
      <c r="J29" s="62" t="s">
        <v>37</v>
      </c>
      <c r="K29" s="62"/>
      <c r="L29" s="62"/>
      <c r="M29" s="22"/>
      <c r="N29" s="12"/>
      <c r="O29" s="12"/>
      <c r="P29" s="12"/>
      <c r="Q29" s="13"/>
      <c r="R29" s="62" t="s">
        <v>37</v>
      </c>
      <c r="S29" s="62"/>
      <c r="T29" s="62"/>
    </row>
    <row r="30" spans="1:24" ht="39.950000000000003" customHeight="1">
      <c r="B30" s="57"/>
      <c r="C30" s="58"/>
      <c r="D30" s="59"/>
      <c r="E30" s="15"/>
      <c r="F30" s="60"/>
      <c r="G30" s="61"/>
      <c r="H30" s="15"/>
      <c r="J30" s="123" t="s">
        <v>20</v>
      </c>
      <c r="K30" s="124"/>
      <c r="L30" s="124"/>
      <c r="M30" s="22"/>
      <c r="N30" s="12"/>
      <c r="O30" s="12"/>
      <c r="P30" s="12"/>
      <c r="Q30" s="13"/>
      <c r="R30" s="65" t="s">
        <v>43</v>
      </c>
      <c r="S30" s="66"/>
      <c r="T30" s="66"/>
    </row>
    <row r="31" spans="1:24" ht="39.950000000000003" customHeight="1">
      <c r="B31" s="57"/>
      <c r="C31" s="58"/>
      <c r="D31" s="59"/>
      <c r="E31" s="15"/>
      <c r="F31" s="60"/>
      <c r="G31" s="61"/>
      <c r="H31" s="15"/>
      <c r="K31" s="9"/>
      <c r="L31" s="9"/>
      <c r="M31" s="9"/>
      <c r="Q31" s="8"/>
      <c r="R31" s="9"/>
      <c r="S31" s="9"/>
      <c r="T31" s="9"/>
    </row>
    <row r="33" spans="2:24">
      <c r="B33" s="10" t="s">
        <v>22</v>
      </c>
      <c r="C33" s="10"/>
    </row>
    <row r="34" spans="2:24" s="11" customFormat="1" ht="30" customHeight="1">
      <c r="B34" s="67" t="s">
        <v>23</v>
      </c>
      <c r="C34" s="51"/>
      <c r="D34" s="51"/>
      <c r="E34" s="51"/>
      <c r="F34" s="51"/>
      <c r="G34" s="51"/>
      <c r="H34" s="51"/>
      <c r="I34" s="51"/>
      <c r="J34" s="51"/>
      <c r="K34" s="51"/>
      <c r="L34" s="51"/>
      <c r="M34" s="51"/>
      <c r="N34" s="51"/>
      <c r="O34" s="51"/>
      <c r="P34" s="51"/>
      <c r="Q34" s="51"/>
      <c r="R34" s="51"/>
      <c r="S34" s="51"/>
      <c r="T34" s="51"/>
      <c r="U34" s="51"/>
      <c r="V34" s="51"/>
      <c r="W34" s="51"/>
      <c r="X34" s="51"/>
    </row>
    <row r="35" spans="2:24" s="11" customFormat="1">
      <c r="B35" s="127" t="s">
        <v>24</v>
      </c>
      <c r="C35" s="51"/>
      <c r="D35" s="51"/>
      <c r="E35" s="51"/>
      <c r="F35" s="51"/>
      <c r="G35" s="51"/>
      <c r="H35" s="51"/>
      <c r="I35" s="51"/>
      <c r="J35" s="51"/>
      <c r="K35" s="51"/>
      <c r="L35" s="51"/>
      <c r="M35" s="51"/>
      <c r="N35" s="51"/>
      <c r="O35" s="51"/>
      <c r="P35" s="51"/>
      <c r="Q35" s="51"/>
      <c r="R35" s="51"/>
      <c r="S35" s="51"/>
      <c r="T35" s="51"/>
      <c r="U35" s="51"/>
      <c r="V35" s="51"/>
      <c r="W35" s="51"/>
      <c r="X35" s="51"/>
    </row>
    <row r="36" spans="2:24" s="11" customFormat="1">
      <c r="B36" s="51" t="s">
        <v>25</v>
      </c>
      <c r="C36" s="51"/>
      <c r="D36" s="51"/>
      <c r="E36" s="51"/>
      <c r="F36" s="51"/>
      <c r="G36" s="51"/>
      <c r="H36" s="51"/>
      <c r="I36" s="51"/>
      <c r="J36" s="51"/>
      <c r="K36" s="51"/>
      <c r="L36" s="51"/>
      <c r="M36" s="51"/>
      <c r="N36" s="51"/>
      <c r="O36" s="51"/>
      <c r="P36" s="51"/>
      <c r="Q36" s="51"/>
      <c r="R36" s="51"/>
      <c r="S36" s="51"/>
      <c r="T36" s="51"/>
      <c r="U36" s="51"/>
      <c r="V36" s="51"/>
      <c r="W36" s="51"/>
      <c r="X36" s="51"/>
    </row>
    <row r="37" spans="2:24" s="11" customFormat="1">
      <c r="B37" s="51" t="s">
        <v>26</v>
      </c>
      <c r="C37" s="51"/>
      <c r="D37" s="51"/>
      <c r="E37" s="51"/>
      <c r="F37" s="51"/>
      <c r="G37" s="51"/>
      <c r="H37" s="51"/>
      <c r="I37" s="51"/>
      <c r="J37" s="51"/>
      <c r="K37" s="51"/>
      <c r="L37" s="51"/>
      <c r="M37" s="51"/>
      <c r="N37" s="51"/>
      <c r="O37" s="51"/>
      <c r="P37" s="51"/>
      <c r="Q37" s="51"/>
      <c r="R37" s="51"/>
      <c r="S37" s="51"/>
      <c r="T37" s="51"/>
      <c r="U37" s="51"/>
      <c r="V37" s="51"/>
      <c r="W37" s="51"/>
      <c r="X37" s="51"/>
    </row>
    <row r="38" spans="2:24" s="11" customFormat="1">
      <c r="B38" s="51" t="s">
        <v>27</v>
      </c>
      <c r="C38" s="51"/>
      <c r="D38" s="51"/>
      <c r="E38" s="51"/>
      <c r="F38" s="51"/>
      <c r="G38" s="51"/>
      <c r="H38" s="51"/>
      <c r="I38" s="51"/>
      <c r="J38" s="51"/>
      <c r="K38" s="51"/>
      <c r="L38" s="51"/>
      <c r="M38" s="51"/>
      <c r="N38" s="51"/>
      <c r="O38" s="51"/>
      <c r="P38" s="51"/>
      <c r="Q38" s="51"/>
      <c r="R38" s="51"/>
      <c r="S38" s="51"/>
      <c r="T38" s="51"/>
      <c r="U38" s="51"/>
      <c r="V38" s="51"/>
      <c r="W38" s="51"/>
      <c r="X38" s="51"/>
    </row>
    <row r="39" spans="2:24" s="11" customFormat="1">
      <c r="B39" s="51" t="s">
        <v>28</v>
      </c>
      <c r="C39" s="51"/>
      <c r="D39" s="51"/>
      <c r="E39" s="51"/>
      <c r="F39" s="51"/>
      <c r="G39" s="51"/>
      <c r="H39" s="51"/>
      <c r="I39" s="51"/>
      <c r="J39" s="51"/>
      <c r="K39" s="51"/>
      <c r="L39" s="51"/>
      <c r="M39" s="51"/>
      <c r="N39" s="51"/>
      <c r="O39" s="51"/>
      <c r="P39" s="51"/>
      <c r="Q39" s="51"/>
      <c r="R39" s="51"/>
      <c r="S39" s="51"/>
      <c r="T39" s="51"/>
      <c r="U39" s="51"/>
      <c r="V39" s="51"/>
      <c r="W39" s="51"/>
      <c r="X39" s="51"/>
    </row>
    <row r="40" spans="2:24" s="11" customFormat="1">
      <c r="B40" s="51" t="s">
        <v>29</v>
      </c>
      <c r="C40" s="51"/>
      <c r="D40" s="51"/>
      <c r="E40" s="51"/>
      <c r="F40" s="51"/>
      <c r="G40" s="51"/>
      <c r="H40" s="51"/>
      <c r="I40" s="51"/>
      <c r="J40" s="51"/>
      <c r="K40" s="51"/>
      <c r="L40" s="51"/>
      <c r="M40" s="51"/>
      <c r="N40" s="51"/>
      <c r="O40" s="51"/>
      <c r="P40" s="51"/>
      <c r="Q40" s="51"/>
      <c r="R40" s="51"/>
      <c r="S40" s="51"/>
      <c r="T40" s="51"/>
      <c r="U40" s="51"/>
      <c r="V40" s="51"/>
      <c r="W40" s="51"/>
      <c r="X40" s="51"/>
    </row>
    <row r="41" spans="2:24" s="11" customFormat="1">
      <c r="B41" s="51" t="s">
        <v>30</v>
      </c>
      <c r="C41" s="51"/>
      <c r="D41" s="51"/>
      <c r="E41" s="51"/>
      <c r="F41" s="51"/>
      <c r="G41" s="51"/>
      <c r="H41" s="51"/>
      <c r="I41" s="51"/>
      <c r="J41" s="51"/>
      <c r="K41" s="51"/>
      <c r="L41" s="51"/>
      <c r="M41" s="51"/>
      <c r="N41" s="51"/>
      <c r="O41" s="51"/>
      <c r="P41" s="51"/>
      <c r="Q41" s="51"/>
      <c r="R41" s="51"/>
      <c r="S41" s="51"/>
      <c r="T41" s="51"/>
      <c r="U41" s="51"/>
      <c r="V41" s="51"/>
      <c r="W41" s="51"/>
      <c r="X41" s="51"/>
    </row>
    <row r="42" spans="2:24" s="11" customFormat="1">
      <c r="B42" s="51" t="s">
        <v>31</v>
      </c>
      <c r="C42" s="51"/>
      <c r="D42" s="51"/>
      <c r="E42" s="51"/>
      <c r="F42" s="51"/>
      <c r="G42" s="51"/>
      <c r="H42" s="51"/>
      <c r="I42" s="51"/>
      <c r="J42" s="51"/>
      <c r="K42" s="51"/>
      <c r="L42" s="51"/>
      <c r="M42" s="51"/>
      <c r="N42" s="51"/>
      <c r="O42" s="51"/>
      <c r="P42" s="51"/>
      <c r="Q42" s="51"/>
      <c r="R42" s="51"/>
      <c r="S42" s="51"/>
      <c r="T42" s="51"/>
      <c r="U42" s="51"/>
      <c r="V42" s="51"/>
      <c r="W42" s="51"/>
      <c r="X42" s="51"/>
    </row>
    <row r="43" spans="2:24" s="11" customFormat="1">
      <c r="B43" s="51" t="s">
        <v>32</v>
      </c>
      <c r="C43" s="51"/>
      <c r="D43" s="51"/>
      <c r="E43" s="51"/>
      <c r="F43" s="51"/>
      <c r="G43" s="51"/>
      <c r="H43" s="51"/>
      <c r="I43" s="51"/>
      <c r="J43" s="51"/>
      <c r="K43" s="51"/>
      <c r="L43" s="51"/>
      <c r="M43" s="51"/>
      <c r="N43" s="51"/>
      <c r="O43" s="51"/>
      <c r="P43" s="51"/>
      <c r="Q43" s="51"/>
      <c r="R43" s="51"/>
      <c r="S43" s="51"/>
      <c r="T43" s="51"/>
      <c r="U43" s="51"/>
      <c r="V43" s="51"/>
      <c r="W43" s="51"/>
      <c r="X43" s="51"/>
    </row>
    <row r="44" spans="2:24" s="11" customFormat="1">
      <c r="B44" s="51" t="s">
        <v>33</v>
      </c>
      <c r="C44" s="51"/>
      <c r="D44" s="51"/>
      <c r="E44" s="51"/>
      <c r="F44" s="51"/>
      <c r="G44" s="51"/>
      <c r="H44" s="51"/>
      <c r="I44" s="51"/>
      <c r="J44" s="51"/>
      <c r="K44" s="51"/>
      <c r="L44" s="51"/>
      <c r="M44" s="51"/>
      <c r="N44" s="51"/>
      <c r="O44" s="51"/>
      <c r="P44" s="51"/>
      <c r="Q44" s="51"/>
      <c r="R44" s="51"/>
      <c r="S44" s="51"/>
      <c r="T44" s="51"/>
      <c r="U44" s="51"/>
      <c r="V44" s="51"/>
      <c r="W44" s="51"/>
      <c r="X44" s="51"/>
    </row>
    <row r="45" spans="2:24" s="11" customFormat="1">
      <c r="B45" s="51"/>
      <c r="C45" s="51"/>
      <c r="D45" s="51"/>
      <c r="E45" s="51"/>
      <c r="F45" s="51"/>
      <c r="G45" s="51"/>
      <c r="H45" s="51"/>
      <c r="I45" s="51"/>
      <c r="J45" s="51"/>
      <c r="K45" s="51"/>
      <c r="L45" s="51"/>
      <c r="M45" s="51"/>
      <c r="N45" s="51"/>
      <c r="O45" s="51"/>
      <c r="P45" s="51"/>
      <c r="Q45" s="51"/>
      <c r="R45" s="51"/>
      <c r="S45" s="51"/>
      <c r="T45" s="51"/>
      <c r="U45" s="51"/>
      <c r="V45" s="51"/>
      <c r="W45" s="51"/>
      <c r="X45" s="51"/>
    </row>
    <row r="46" spans="2:24" s="11" customFormat="1">
      <c r="B46" s="51"/>
      <c r="C46" s="51"/>
      <c r="D46" s="51"/>
      <c r="E46" s="51"/>
      <c r="F46" s="51"/>
      <c r="G46" s="51"/>
      <c r="H46" s="51"/>
      <c r="I46" s="51"/>
      <c r="J46" s="51"/>
      <c r="K46" s="51"/>
      <c r="L46" s="51"/>
      <c r="M46" s="51"/>
      <c r="N46" s="51"/>
      <c r="O46" s="51"/>
      <c r="P46" s="51"/>
      <c r="Q46" s="51"/>
      <c r="R46" s="51"/>
      <c r="S46" s="51"/>
      <c r="T46" s="51"/>
      <c r="U46" s="51"/>
      <c r="V46" s="51"/>
      <c r="W46" s="51"/>
      <c r="X46" s="51"/>
    </row>
    <row r="47" spans="2:24" s="11" customFormat="1">
      <c r="B47" s="51"/>
      <c r="C47" s="51"/>
      <c r="D47" s="51"/>
      <c r="E47" s="51"/>
      <c r="F47" s="51"/>
      <c r="G47" s="51"/>
      <c r="H47" s="51"/>
      <c r="I47" s="51"/>
      <c r="J47" s="51"/>
      <c r="K47" s="51"/>
      <c r="L47" s="51"/>
      <c r="M47" s="51"/>
      <c r="N47" s="51"/>
      <c r="O47" s="51"/>
      <c r="P47" s="51"/>
      <c r="Q47" s="51"/>
      <c r="R47" s="51"/>
      <c r="S47" s="51"/>
      <c r="T47" s="51"/>
      <c r="U47" s="51"/>
      <c r="V47" s="51"/>
      <c r="W47" s="51"/>
      <c r="X47" s="51"/>
    </row>
  </sheetData>
  <mergeCells count="76">
    <mergeCell ref="B15:D17"/>
    <mergeCell ref="B47:X47"/>
    <mergeCell ref="L26:M26"/>
    <mergeCell ref="B43:X43"/>
    <mergeCell ref="B44:X44"/>
    <mergeCell ref="B45:X45"/>
    <mergeCell ref="B46:X46"/>
    <mergeCell ref="F28:G28"/>
    <mergeCell ref="B28:D28"/>
    <mergeCell ref="R28:T28"/>
    <mergeCell ref="B29:D29"/>
    <mergeCell ref="R29:T29"/>
    <mergeCell ref="F29:G29"/>
    <mergeCell ref="B42:X42"/>
    <mergeCell ref="B38:X38"/>
    <mergeCell ref="B39:X39"/>
    <mergeCell ref="B30:D30"/>
    <mergeCell ref="U15:V17"/>
    <mergeCell ref="B18:D20"/>
    <mergeCell ref="U18:V20"/>
    <mergeCell ref="B40:X40"/>
    <mergeCell ref="R30:T30"/>
    <mergeCell ref="F30:G30"/>
    <mergeCell ref="W13:X26"/>
    <mergeCell ref="O26:P26"/>
    <mergeCell ref="R26:S26"/>
    <mergeCell ref="B21:D23"/>
    <mergeCell ref="U21:V23"/>
    <mergeCell ref="B26:E26"/>
    <mergeCell ref="F26:G26"/>
    <mergeCell ref="I26:J26"/>
    <mergeCell ref="B24:D25"/>
    <mergeCell ref="B41:X41"/>
    <mergeCell ref="B31:D31"/>
    <mergeCell ref="B35:X35"/>
    <mergeCell ref="B36:X36"/>
    <mergeCell ref="B37:X37"/>
    <mergeCell ref="B34:X34"/>
    <mergeCell ref="F31:G31"/>
    <mergeCell ref="H24:H26"/>
    <mergeCell ref="K24:K26"/>
    <mergeCell ref="N24:N26"/>
    <mergeCell ref="Q24:Q26"/>
    <mergeCell ref="T24:V26"/>
    <mergeCell ref="L13:M13"/>
    <mergeCell ref="O13:P13"/>
    <mergeCell ref="R13:S13"/>
    <mergeCell ref="B2:X2"/>
    <mergeCell ref="D4:X4"/>
    <mergeCell ref="D5:X5"/>
    <mergeCell ref="A4:C4"/>
    <mergeCell ref="A5:C5"/>
    <mergeCell ref="A8:E14"/>
    <mergeCell ref="H13:H14"/>
    <mergeCell ref="K13:K14"/>
    <mergeCell ref="N13:N14"/>
    <mergeCell ref="Q13:Q14"/>
    <mergeCell ref="U13:V14"/>
    <mergeCell ref="T13:T14"/>
    <mergeCell ref="R8:T12"/>
    <mergeCell ref="J29:L29"/>
    <mergeCell ref="J30:L30"/>
    <mergeCell ref="J28:L28"/>
    <mergeCell ref="D6:X6"/>
    <mergeCell ref="A15:A17"/>
    <mergeCell ref="A18:A20"/>
    <mergeCell ref="A21:A23"/>
    <mergeCell ref="A6:C6"/>
    <mergeCell ref="F8:H12"/>
    <mergeCell ref="I8:K12"/>
    <mergeCell ref="L8:N12"/>
    <mergeCell ref="O8:Q12"/>
    <mergeCell ref="U8:V12"/>
    <mergeCell ref="W8:X12"/>
    <mergeCell ref="F13:G13"/>
    <mergeCell ref="I13:J13"/>
  </mergeCells>
  <printOptions horizontalCentered="1"/>
  <pageMargins left="0" right="0" top="0" bottom="0" header="0" footer="0"/>
  <pageSetup paperSize="9" scale="45" orientation="landscape" horizontalDpi="0" verticalDpi="0"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2:X51"/>
  <sheetViews>
    <sheetView topLeftCell="A7" zoomScale="70" zoomScaleNormal="70" workbookViewId="0">
      <selection activeCell="S35" sqref="S35"/>
    </sheetView>
  </sheetViews>
  <sheetFormatPr defaultRowHeight="15"/>
  <cols>
    <col min="1" max="3" width="9.140625" style="1"/>
    <col min="4" max="4" width="80.7109375" style="1" customWidth="1"/>
    <col min="5" max="5" width="17.5703125" style="1" customWidth="1"/>
    <col min="6" max="6" width="8.85546875" style="1" customWidth="1"/>
    <col min="7" max="7" width="8" style="1" customWidth="1"/>
    <col min="8" max="8" width="14.85546875" style="1" customWidth="1"/>
    <col min="9" max="9" width="8.7109375" style="1" customWidth="1"/>
    <col min="10" max="10" width="8.28515625" style="1" customWidth="1"/>
    <col min="11" max="11" width="14.140625" style="1" customWidth="1"/>
    <col min="12" max="12" width="8.85546875" style="1" customWidth="1"/>
    <col min="13" max="13" width="8.42578125" style="1" customWidth="1"/>
    <col min="14" max="14" width="13.85546875" style="1" customWidth="1"/>
    <col min="15" max="15" width="8" style="1" customWidth="1"/>
    <col min="16" max="16" width="8.28515625" style="1" customWidth="1"/>
    <col min="17" max="17" width="14.140625" style="1" customWidth="1"/>
    <col min="18" max="18" width="8.140625" style="1" customWidth="1"/>
    <col min="19" max="19" width="8.42578125" style="1" customWidth="1"/>
    <col min="20" max="20" width="13.42578125" style="1" customWidth="1"/>
    <col min="21" max="23" width="9.140625" style="1"/>
    <col min="24" max="24" width="15.5703125" style="1" customWidth="1"/>
    <col min="25" max="16384" width="9.140625" style="1"/>
  </cols>
  <sheetData>
    <row r="2" spans="1:24" ht="39.75" customHeight="1">
      <c r="B2" s="107" t="s">
        <v>42</v>
      </c>
      <c r="C2" s="107"/>
      <c r="D2" s="107"/>
      <c r="E2" s="107"/>
      <c r="F2" s="107"/>
      <c r="G2" s="107"/>
      <c r="H2" s="107"/>
      <c r="I2" s="107"/>
      <c r="J2" s="107"/>
      <c r="K2" s="107"/>
      <c r="L2" s="107"/>
      <c r="M2" s="107"/>
      <c r="N2" s="107"/>
      <c r="O2" s="107"/>
      <c r="P2" s="107"/>
      <c r="Q2" s="107"/>
      <c r="R2" s="107"/>
      <c r="S2" s="107"/>
      <c r="T2" s="107"/>
      <c r="U2" s="107"/>
      <c r="V2" s="107"/>
      <c r="W2" s="107"/>
      <c r="X2" s="107"/>
    </row>
    <row r="4" spans="1:24" ht="39.950000000000003" customHeight="1">
      <c r="A4" s="79" t="s">
        <v>0</v>
      </c>
      <c r="B4" s="80"/>
      <c r="C4" s="81"/>
      <c r="D4" s="57"/>
      <c r="E4" s="58"/>
      <c r="F4" s="58"/>
      <c r="G4" s="58"/>
      <c r="H4" s="58"/>
      <c r="I4" s="58"/>
      <c r="J4" s="58"/>
      <c r="K4" s="58"/>
      <c r="L4" s="58"/>
      <c r="M4" s="58"/>
      <c r="N4" s="58"/>
      <c r="O4" s="58"/>
      <c r="P4" s="58"/>
      <c r="Q4" s="58"/>
      <c r="R4" s="58"/>
      <c r="S4" s="58"/>
      <c r="T4" s="58"/>
      <c r="U4" s="58"/>
      <c r="V4" s="58"/>
      <c r="W4" s="58"/>
      <c r="X4" s="59"/>
    </row>
    <row r="5" spans="1:24" ht="39.950000000000003" customHeight="1">
      <c r="A5" s="79" t="s">
        <v>1</v>
      </c>
      <c r="B5" s="80"/>
      <c r="C5" s="81"/>
      <c r="D5" s="57"/>
      <c r="E5" s="58"/>
      <c r="F5" s="58"/>
      <c r="G5" s="58"/>
      <c r="H5" s="58"/>
      <c r="I5" s="58"/>
      <c r="J5" s="58"/>
      <c r="K5" s="58"/>
      <c r="L5" s="58"/>
      <c r="M5" s="58"/>
      <c r="N5" s="58"/>
      <c r="O5" s="58"/>
      <c r="P5" s="58"/>
      <c r="Q5" s="58"/>
      <c r="R5" s="58"/>
      <c r="S5" s="58"/>
      <c r="T5" s="58"/>
      <c r="U5" s="58"/>
      <c r="V5" s="58"/>
      <c r="W5" s="58"/>
      <c r="X5" s="59"/>
    </row>
    <row r="6" spans="1:24" ht="39.950000000000003" customHeight="1">
      <c r="A6" s="79" t="s">
        <v>2</v>
      </c>
      <c r="B6" s="80"/>
      <c r="C6" s="81"/>
      <c r="D6" s="57"/>
      <c r="E6" s="58"/>
      <c r="F6" s="58"/>
      <c r="G6" s="58"/>
      <c r="H6" s="58"/>
      <c r="I6" s="58"/>
      <c r="J6" s="58"/>
      <c r="K6" s="58"/>
      <c r="L6" s="58"/>
      <c r="M6" s="58"/>
      <c r="N6" s="58"/>
      <c r="O6" s="58"/>
      <c r="P6" s="58"/>
      <c r="Q6" s="58"/>
      <c r="R6" s="58"/>
      <c r="S6" s="58"/>
      <c r="T6" s="58"/>
      <c r="U6" s="58"/>
      <c r="V6" s="58"/>
      <c r="W6" s="58"/>
      <c r="X6" s="59"/>
    </row>
    <row r="8" spans="1:24" ht="15" customHeight="1">
      <c r="A8" s="85" t="s">
        <v>3</v>
      </c>
      <c r="B8" s="86"/>
      <c r="C8" s="86"/>
      <c r="D8" s="86"/>
      <c r="E8" s="87"/>
      <c r="F8" s="100" t="s">
        <v>7</v>
      </c>
      <c r="G8" s="100"/>
      <c r="H8" s="100"/>
      <c r="I8" s="100" t="s">
        <v>8</v>
      </c>
      <c r="J8" s="100"/>
      <c r="K8" s="100"/>
      <c r="L8" s="100" t="s">
        <v>9</v>
      </c>
      <c r="M8" s="100"/>
      <c r="N8" s="100"/>
      <c r="O8" s="100" t="s">
        <v>10</v>
      </c>
      <c r="P8" s="100"/>
      <c r="Q8" s="100"/>
      <c r="R8" s="100" t="s">
        <v>11</v>
      </c>
      <c r="S8" s="100"/>
      <c r="T8" s="100"/>
      <c r="U8" s="105" t="s">
        <v>12</v>
      </c>
      <c r="V8" s="98"/>
      <c r="W8" s="105" t="s">
        <v>13</v>
      </c>
      <c r="X8" s="98"/>
    </row>
    <row r="9" spans="1:24" ht="15" customHeight="1">
      <c r="A9" s="88"/>
      <c r="B9" s="89"/>
      <c r="C9" s="89"/>
      <c r="D9" s="89"/>
      <c r="E9" s="90"/>
      <c r="F9" s="101"/>
      <c r="G9" s="101"/>
      <c r="H9" s="101"/>
      <c r="I9" s="101"/>
      <c r="J9" s="101"/>
      <c r="K9" s="101"/>
      <c r="L9" s="101"/>
      <c r="M9" s="101"/>
      <c r="N9" s="101"/>
      <c r="O9" s="101"/>
      <c r="P9" s="101"/>
      <c r="Q9" s="101"/>
      <c r="R9" s="101"/>
      <c r="S9" s="101"/>
      <c r="T9" s="101"/>
      <c r="U9" s="106"/>
      <c r="V9" s="106"/>
      <c r="W9" s="106"/>
      <c r="X9" s="106"/>
    </row>
    <row r="10" spans="1:24" ht="15" customHeight="1">
      <c r="A10" s="88"/>
      <c r="B10" s="89"/>
      <c r="C10" s="89"/>
      <c r="D10" s="89"/>
      <c r="E10" s="90"/>
      <c r="F10" s="101"/>
      <c r="G10" s="101"/>
      <c r="H10" s="101"/>
      <c r="I10" s="101"/>
      <c r="J10" s="101"/>
      <c r="K10" s="101"/>
      <c r="L10" s="101"/>
      <c r="M10" s="101"/>
      <c r="N10" s="101"/>
      <c r="O10" s="101"/>
      <c r="P10" s="101"/>
      <c r="Q10" s="101"/>
      <c r="R10" s="101"/>
      <c r="S10" s="101"/>
      <c r="T10" s="101"/>
      <c r="U10" s="106"/>
      <c r="V10" s="106"/>
      <c r="W10" s="106"/>
      <c r="X10" s="106"/>
    </row>
    <row r="11" spans="1:24" ht="15" customHeight="1">
      <c r="A11" s="88"/>
      <c r="B11" s="89"/>
      <c r="C11" s="89"/>
      <c r="D11" s="89"/>
      <c r="E11" s="90"/>
      <c r="F11" s="101"/>
      <c r="G11" s="101"/>
      <c r="H11" s="101"/>
      <c r="I11" s="101"/>
      <c r="J11" s="101"/>
      <c r="K11" s="101"/>
      <c r="L11" s="101"/>
      <c r="M11" s="101"/>
      <c r="N11" s="101"/>
      <c r="O11" s="101"/>
      <c r="P11" s="101"/>
      <c r="Q11" s="101"/>
      <c r="R11" s="101"/>
      <c r="S11" s="101"/>
      <c r="T11" s="101"/>
      <c r="U11" s="106"/>
      <c r="V11" s="106"/>
      <c r="W11" s="106"/>
      <c r="X11" s="106"/>
    </row>
    <row r="12" spans="1:24" ht="56.25" customHeight="1">
      <c r="A12" s="88"/>
      <c r="B12" s="89"/>
      <c r="C12" s="89"/>
      <c r="D12" s="89"/>
      <c r="E12" s="90"/>
      <c r="F12" s="102"/>
      <c r="G12" s="102"/>
      <c r="H12" s="102"/>
      <c r="I12" s="102"/>
      <c r="J12" s="102"/>
      <c r="K12" s="102"/>
      <c r="L12" s="102"/>
      <c r="M12" s="102"/>
      <c r="N12" s="102"/>
      <c r="O12" s="102"/>
      <c r="P12" s="102"/>
      <c r="Q12" s="102"/>
      <c r="R12" s="102"/>
      <c r="S12" s="102"/>
      <c r="T12" s="102"/>
      <c r="U12" s="99"/>
      <c r="V12" s="99"/>
      <c r="W12" s="99"/>
      <c r="X12" s="99"/>
    </row>
    <row r="13" spans="1:24" ht="34.5" customHeight="1">
      <c r="A13" s="88"/>
      <c r="B13" s="89"/>
      <c r="C13" s="89"/>
      <c r="D13" s="89"/>
      <c r="E13" s="90"/>
      <c r="F13" s="103" t="s">
        <v>14</v>
      </c>
      <c r="G13" s="104"/>
      <c r="H13" s="98" t="s">
        <v>6</v>
      </c>
      <c r="I13" s="103" t="s">
        <v>14</v>
      </c>
      <c r="J13" s="104"/>
      <c r="K13" s="98" t="s">
        <v>6</v>
      </c>
      <c r="L13" s="103" t="s">
        <v>14</v>
      </c>
      <c r="M13" s="104"/>
      <c r="N13" s="98" t="s">
        <v>6</v>
      </c>
      <c r="O13" s="103" t="s">
        <v>14</v>
      </c>
      <c r="P13" s="104"/>
      <c r="Q13" s="98" t="s">
        <v>6</v>
      </c>
      <c r="R13" s="103" t="s">
        <v>14</v>
      </c>
      <c r="S13" s="104"/>
      <c r="T13" s="98" t="s">
        <v>6</v>
      </c>
      <c r="U13" s="94" t="s">
        <v>6</v>
      </c>
      <c r="V13" s="95"/>
      <c r="W13" s="108">
        <f>SUM(F29+I29+L29+O29+R29)</f>
        <v>52</v>
      </c>
      <c r="X13" s="109"/>
    </row>
    <row r="14" spans="1:24" ht="27.75" customHeight="1">
      <c r="A14" s="91"/>
      <c r="B14" s="92"/>
      <c r="C14" s="92"/>
      <c r="D14" s="92"/>
      <c r="E14" s="93"/>
      <c r="F14" s="23" t="s">
        <v>38</v>
      </c>
      <c r="G14" s="23" t="s">
        <v>39</v>
      </c>
      <c r="H14" s="99"/>
      <c r="I14" s="23" t="s">
        <v>38</v>
      </c>
      <c r="J14" s="23" t="s">
        <v>39</v>
      </c>
      <c r="K14" s="99"/>
      <c r="L14" s="23" t="s">
        <v>38</v>
      </c>
      <c r="M14" s="23" t="s">
        <v>39</v>
      </c>
      <c r="N14" s="99"/>
      <c r="O14" s="23" t="s">
        <v>38</v>
      </c>
      <c r="P14" s="23" t="s">
        <v>39</v>
      </c>
      <c r="Q14" s="99"/>
      <c r="R14" s="23" t="s">
        <v>38</v>
      </c>
      <c r="S14" s="23" t="s">
        <v>39</v>
      </c>
      <c r="T14" s="99"/>
      <c r="U14" s="96"/>
      <c r="V14" s="97"/>
      <c r="W14" s="110"/>
      <c r="X14" s="111"/>
    </row>
    <row r="15" spans="1:24" ht="24.95" customHeight="1">
      <c r="A15" s="68">
        <v>1</v>
      </c>
      <c r="B15" s="130" t="s">
        <v>40</v>
      </c>
      <c r="C15" s="131"/>
      <c r="D15" s="131"/>
      <c r="E15" s="14" t="s">
        <v>4</v>
      </c>
      <c r="F15" s="3">
        <v>0.375</v>
      </c>
      <c r="G15" s="3">
        <v>0.54166666666666663</v>
      </c>
      <c r="H15" s="26">
        <f>HOUR(G15-F15)</f>
        <v>4</v>
      </c>
      <c r="I15" s="3">
        <v>0.33333333333333331</v>
      </c>
      <c r="J15" s="3">
        <v>0.5</v>
      </c>
      <c r="K15" s="26">
        <f>HOUR(J15-I15)</f>
        <v>4</v>
      </c>
      <c r="L15" s="3">
        <v>0.33333333333333331</v>
      </c>
      <c r="M15" s="3">
        <v>0.5</v>
      </c>
      <c r="N15" s="26">
        <f>HOUR(M15-L15)</f>
        <v>4</v>
      </c>
      <c r="O15" s="3">
        <v>0.33333333333333331</v>
      </c>
      <c r="P15" s="3">
        <v>0.5</v>
      </c>
      <c r="Q15" s="26">
        <f>HOUR(P15-O15)</f>
        <v>4</v>
      </c>
      <c r="R15" s="3">
        <v>0.33333333333333331</v>
      </c>
      <c r="S15" s="3">
        <v>0.5</v>
      </c>
      <c r="T15" s="26">
        <f>HOUR(S15-R15)</f>
        <v>4</v>
      </c>
      <c r="U15" s="70">
        <f>SUM(T17+Q17+N17+K17+H17)</f>
        <v>40</v>
      </c>
      <c r="V15" s="71"/>
      <c r="W15" s="110"/>
      <c r="X15" s="111"/>
    </row>
    <row r="16" spans="1:24" ht="24.95" customHeight="1">
      <c r="A16" s="68"/>
      <c r="B16" s="49"/>
      <c r="C16" s="49"/>
      <c r="D16" s="49"/>
      <c r="E16" s="2" t="s">
        <v>5</v>
      </c>
      <c r="F16" s="3">
        <v>0.625</v>
      </c>
      <c r="G16" s="3">
        <v>0.79166666666666663</v>
      </c>
      <c r="H16" s="26">
        <f>HOUR(G16-F16)</f>
        <v>4</v>
      </c>
      <c r="I16" s="3">
        <v>0.54166666666666663</v>
      </c>
      <c r="J16" s="3">
        <v>0.70833333333333337</v>
      </c>
      <c r="K16" s="26">
        <f>HOUR(J16-I16)</f>
        <v>4</v>
      </c>
      <c r="L16" s="3">
        <v>0.54166666666666663</v>
      </c>
      <c r="M16" s="3">
        <v>0.70833333333333337</v>
      </c>
      <c r="N16" s="26">
        <f>HOUR(M16-L16)</f>
        <v>4</v>
      </c>
      <c r="O16" s="3">
        <v>0.54166666666666663</v>
      </c>
      <c r="P16" s="3">
        <v>0.70833333333333337</v>
      </c>
      <c r="Q16" s="26">
        <f>HOUR(P16-O16)</f>
        <v>4</v>
      </c>
      <c r="R16" s="3">
        <v>0.54166666666666663</v>
      </c>
      <c r="S16" s="3">
        <v>0.70833333333333337</v>
      </c>
      <c r="T16" s="26">
        <f>HOUR(S16-R16)</f>
        <v>4</v>
      </c>
      <c r="U16" s="72"/>
      <c r="V16" s="73"/>
      <c r="W16" s="110"/>
      <c r="X16" s="111"/>
    </row>
    <row r="17" spans="1:24" ht="24.95" customHeight="1">
      <c r="A17" s="68"/>
      <c r="B17" s="49"/>
      <c r="C17" s="49"/>
      <c r="D17" s="49"/>
      <c r="E17" s="27" t="s">
        <v>6</v>
      </c>
      <c r="F17" s="24"/>
      <c r="G17" s="25"/>
      <c r="H17" s="26">
        <f>SUM(H15:H16)</f>
        <v>8</v>
      </c>
      <c r="I17" s="24"/>
      <c r="J17" s="25"/>
      <c r="K17" s="26">
        <f>SUM(K15:K16)</f>
        <v>8</v>
      </c>
      <c r="L17" s="24"/>
      <c r="M17" s="25"/>
      <c r="N17" s="26">
        <f>SUM(N15:N16)</f>
        <v>8</v>
      </c>
      <c r="O17" s="24"/>
      <c r="P17" s="25"/>
      <c r="Q17" s="26">
        <f>SUM(Q15+Q16)</f>
        <v>8</v>
      </c>
      <c r="R17" s="24"/>
      <c r="S17" s="25"/>
      <c r="T17" s="26">
        <f>SUM(T15:T16)</f>
        <v>8</v>
      </c>
      <c r="U17" s="74"/>
      <c r="V17" s="75"/>
      <c r="W17" s="110"/>
      <c r="X17" s="111"/>
    </row>
    <row r="18" spans="1:24" ht="24.95" customHeight="1">
      <c r="A18" s="68">
        <v>2</v>
      </c>
      <c r="B18" s="69" t="s">
        <v>35</v>
      </c>
      <c r="C18" s="49"/>
      <c r="D18" s="49"/>
      <c r="E18" s="2" t="s">
        <v>4</v>
      </c>
      <c r="F18" s="3">
        <v>0.33333333333333331</v>
      </c>
      <c r="G18" s="3">
        <v>0.5</v>
      </c>
      <c r="H18" s="26">
        <f>HOUR(G18-F18)</f>
        <v>4</v>
      </c>
      <c r="I18" s="3">
        <v>0.375</v>
      </c>
      <c r="J18" s="3">
        <v>0.54166666666666663</v>
      </c>
      <c r="K18" s="26">
        <f>HOUR(J18-I18)</f>
        <v>4</v>
      </c>
      <c r="L18" s="3">
        <v>0.33333333333333331</v>
      </c>
      <c r="M18" s="3">
        <v>0.5</v>
      </c>
      <c r="N18" s="26">
        <f>HOUR(M18-L18)</f>
        <v>4</v>
      </c>
      <c r="O18" s="3">
        <v>0.33333333333333331</v>
      </c>
      <c r="P18" s="3">
        <v>0.5</v>
      </c>
      <c r="Q18" s="26">
        <f>HOUR(P18-O18)</f>
        <v>4</v>
      </c>
      <c r="R18" s="3">
        <v>0.33333333333333331</v>
      </c>
      <c r="S18" s="3">
        <v>0.5</v>
      </c>
      <c r="T18" s="26">
        <f>HOUR(S18-R18)</f>
        <v>4</v>
      </c>
      <c r="U18" s="78">
        <f>SUM(T20+Q20+N20+K20+H20)</f>
        <v>40</v>
      </c>
      <c r="V18" s="78"/>
      <c r="W18" s="110"/>
      <c r="X18" s="111"/>
    </row>
    <row r="19" spans="1:24" ht="24.95" customHeight="1">
      <c r="A19" s="68"/>
      <c r="B19" s="49"/>
      <c r="C19" s="49"/>
      <c r="D19" s="49"/>
      <c r="E19" s="2" t="s">
        <v>5</v>
      </c>
      <c r="F19" s="3">
        <v>0.54166666666666663</v>
      </c>
      <c r="G19" s="3">
        <v>0.70833333333333337</v>
      </c>
      <c r="H19" s="26">
        <f>HOUR(G19-F19)</f>
        <v>4</v>
      </c>
      <c r="I19" s="3">
        <v>0.625</v>
      </c>
      <c r="J19" s="3">
        <v>0.79166666666666663</v>
      </c>
      <c r="K19" s="26">
        <f>HOUR(J19-I19)</f>
        <v>4</v>
      </c>
      <c r="L19" s="3">
        <v>0.54166666666666663</v>
      </c>
      <c r="M19" s="3">
        <v>0.70833333333333337</v>
      </c>
      <c r="N19" s="26">
        <f>HOUR(M19-L19)</f>
        <v>4</v>
      </c>
      <c r="O19" s="3">
        <v>0.54166666666666663</v>
      </c>
      <c r="P19" s="3">
        <v>0.70833333333333337</v>
      </c>
      <c r="Q19" s="26">
        <f>HOUR(P19-O19)</f>
        <v>4</v>
      </c>
      <c r="R19" s="3">
        <v>0.54166666666666663</v>
      </c>
      <c r="S19" s="3">
        <v>0.70833333333333337</v>
      </c>
      <c r="T19" s="26">
        <f>HOUR(S19-R19)</f>
        <v>4</v>
      </c>
      <c r="U19" s="78"/>
      <c r="V19" s="78"/>
      <c r="W19" s="110"/>
      <c r="X19" s="111"/>
    </row>
    <row r="20" spans="1:24" ht="24.95" customHeight="1">
      <c r="A20" s="68"/>
      <c r="B20" s="49"/>
      <c r="C20" s="49"/>
      <c r="D20" s="49"/>
      <c r="E20" s="27" t="s">
        <v>6</v>
      </c>
      <c r="F20" s="24"/>
      <c r="G20" s="25"/>
      <c r="H20" s="26">
        <f>SUM(H18+H19)</f>
        <v>8</v>
      </c>
      <c r="I20" s="24"/>
      <c r="J20" s="25"/>
      <c r="K20" s="26">
        <f>SUM(K18+K19)</f>
        <v>8</v>
      </c>
      <c r="L20" s="24"/>
      <c r="M20" s="25"/>
      <c r="N20" s="26">
        <f>SUM(N18+N19)</f>
        <v>8</v>
      </c>
      <c r="O20" s="24"/>
      <c r="P20" s="25"/>
      <c r="Q20" s="26">
        <f>SUM(Q18+Q19)</f>
        <v>8</v>
      </c>
      <c r="R20" s="24"/>
      <c r="S20" s="25"/>
      <c r="T20" s="26">
        <f>SUM(T18+T19)</f>
        <v>8</v>
      </c>
      <c r="U20" s="78"/>
      <c r="V20" s="78"/>
      <c r="W20" s="110"/>
      <c r="X20" s="111"/>
    </row>
    <row r="21" spans="1:24" ht="24.95" customHeight="1">
      <c r="A21" s="68">
        <v>3</v>
      </c>
      <c r="B21" s="69" t="s">
        <v>35</v>
      </c>
      <c r="C21" s="49"/>
      <c r="D21" s="49"/>
      <c r="E21" s="2" t="s">
        <v>4</v>
      </c>
      <c r="F21" s="3">
        <v>0.33333333333333331</v>
      </c>
      <c r="G21" s="3">
        <v>0.5</v>
      </c>
      <c r="H21" s="26">
        <f>HOUR(G21-F21)</f>
        <v>4</v>
      </c>
      <c r="I21" s="3">
        <v>0.33333333333333331</v>
      </c>
      <c r="J21" s="3">
        <v>0.5</v>
      </c>
      <c r="K21" s="26">
        <f>HOUR(J21-I21)</f>
        <v>4</v>
      </c>
      <c r="L21" s="3">
        <v>0.375</v>
      </c>
      <c r="M21" s="3">
        <v>0.54166666666666663</v>
      </c>
      <c r="N21" s="26">
        <f>HOUR(M21-L21)</f>
        <v>4</v>
      </c>
      <c r="O21" s="3">
        <v>0.33333333333333331</v>
      </c>
      <c r="P21" s="3">
        <v>0.5</v>
      </c>
      <c r="Q21" s="26">
        <f>HOUR(P21-O21)</f>
        <v>4</v>
      </c>
      <c r="R21" s="3">
        <v>0.33333333333333331</v>
      </c>
      <c r="S21" s="3">
        <v>0.5</v>
      </c>
      <c r="T21" s="26">
        <f>HOUR(S21-R21)</f>
        <v>4</v>
      </c>
      <c r="U21" s="70">
        <f>SUM(T23+Q23+N23+K23+H23)</f>
        <v>40</v>
      </c>
      <c r="V21" s="71"/>
      <c r="W21" s="110"/>
      <c r="X21" s="111"/>
    </row>
    <row r="22" spans="1:24" ht="24.95" customHeight="1">
      <c r="A22" s="68"/>
      <c r="B22" s="49"/>
      <c r="C22" s="49"/>
      <c r="D22" s="49"/>
      <c r="E22" s="2" t="s">
        <v>5</v>
      </c>
      <c r="F22" s="3">
        <v>0.54166666666666663</v>
      </c>
      <c r="G22" s="3">
        <v>0.70833333333333337</v>
      </c>
      <c r="H22" s="26">
        <f>HOUR(G22-F22)</f>
        <v>4</v>
      </c>
      <c r="I22" s="3">
        <v>0.54166666666666663</v>
      </c>
      <c r="J22" s="3">
        <v>0.70833333333333337</v>
      </c>
      <c r="K22" s="26">
        <f>HOUR(J22-I22)</f>
        <v>4</v>
      </c>
      <c r="L22" s="3">
        <v>0.625</v>
      </c>
      <c r="M22" s="3">
        <v>0.79166666666666663</v>
      </c>
      <c r="N22" s="26">
        <f>HOUR(M22-L22)</f>
        <v>4</v>
      </c>
      <c r="O22" s="3">
        <v>0.54166666666666663</v>
      </c>
      <c r="P22" s="3">
        <v>0.70833333333333337</v>
      </c>
      <c r="Q22" s="26">
        <f>HOUR(P22-O22)</f>
        <v>4</v>
      </c>
      <c r="R22" s="3">
        <v>0.54166666666666663</v>
      </c>
      <c r="S22" s="3">
        <v>0.70833333333333337</v>
      </c>
      <c r="T22" s="26">
        <f>HOUR(S22-R22)</f>
        <v>4</v>
      </c>
      <c r="U22" s="72"/>
      <c r="V22" s="73"/>
      <c r="W22" s="110"/>
      <c r="X22" s="111"/>
    </row>
    <row r="23" spans="1:24" ht="24.95" customHeight="1">
      <c r="A23" s="68"/>
      <c r="B23" s="49"/>
      <c r="C23" s="49"/>
      <c r="D23" s="49"/>
      <c r="E23" s="27" t="s">
        <v>6</v>
      </c>
      <c r="F23" s="24"/>
      <c r="G23" s="25"/>
      <c r="H23" s="26">
        <f>SUM(H21:H22)</f>
        <v>8</v>
      </c>
      <c r="I23" s="24"/>
      <c r="J23" s="25"/>
      <c r="K23" s="26">
        <f>SUM(K21:K22)</f>
        <v>8</v>
      </c>
      <c r="L23" s="24"/>
      <c r="M23" s="25"/>
      <c r="N23" s="26">
        <f>SUM(N21:N22)</f>
        <v>8</v>
      </c>
      <c r="O23" s="24"/>
      <c r="P23" s="25"/>
      <c r="Q23" s="26">
        <f>SUM(Q21+Q22)</f>
        <v>8</v>
      </c>
      <c r="R23" s="24"/>
      <c r="S23" s="25"/>
      <c r="T23" s="26">
        <f>SUM(T21:T22)</f>
        <v>8</v>
      </c>
      <c r="U23" s="74"/>
      <c r="V23" s="75"/>
      <c r="W23" s="110"/>
      <c r="X23" s="111"/>
    </row>
    <row r="24" spans="1:24" ht="24.95" customHeight="1">
      <c r="A24" s="68">
        <v>4</v>
      </c>
      <c r="B24" s="69" t="s">
        <v>35</v>
      </c>
      <c r="C24" s="49"/>
      <c r="D24" s="49"/>
      <c r="E24" s="2" t="s">
        <v>4</v>
      </c>
      <c r="F24" s="3">
        <v>0.33333333333333331</v>
      </c>
      <c r="G24" s="3">
        <v>0.5</v>
      </c>
      <c r="H24" s="26">
        <f>HOUR(G24-F24)</f>
        <v>4</v>
      </c>
      <c r="I24" s="3">
        <v>0.33333333333333331</v>
      </c>
      <c r="J24" s="3">
        <v>0.5</v>
      </c>
      <c r="K24" s="26">
        <f>HOUR(J24-I24)</f>
        <v>4</v>
      </c>
      <c r="L24" s="3">
        <v>0.33333333333333331</v>
      </c>
      <c r="M24" s="3">
        <v>0.5</v>
      </c>
      <c r="N24" s="26">
        <f>HOUR(M24-L24)</f>
        <v>4</v>
      </c>
      <c r="O24" s="3">
        <v>0.375</v>
      </c>
      <c r="P24" s="3">
        <v>0.54166666666666663</v>
      </c>
      <c r="Q24" s="26">
        <f>HOUR(P24-O24)</f>
        <v>4</v>
      </c>
      <c r="R24" s="3">
        <v>0.33333333333333331</v>
      </c>
      <c r="S24" s="3">
        <v>0.5</v>
      </c>
      <c r="T24" s="26">
        <f>HOUR(S24-R24)</f>
        <v>4</v>
      </c>
      <c r="U24" s="70">
        <f>SUM(T26+Q26+N26+K26+H26)</f>
        <v>40</v>
      </c>
      <c r="V24" s="71"/>
      <c r="W24" s="110"/>
      <c r="X24" s="111"/>
    </row>
    <row r="25" spans="1:24" ht="24.95" customHeight="1">
      <c r="A25" s="68"/>
      <c r="B25" s="49"/>
      <c r="C25" s="49"/>
      <c r="D25" s="49"/>
      <c r="E25" s="2" t="s">
        <v>5</v>
      </c>
      <c r="F25" s="3">
        <v>0.54166666666666663</v>
      </c>
      <c r="G25" s="3">
        <v>0.70833333333333337</v>
      </c>
      <c r="H25" s="26">
        <f>HOUR(G25-F25)</f>
        <v>4</v>
      </c>
      <c r="I25" s="3">
        <v>0.54166666666666663</v>
      </c>
      <c r="J25" s="3">
        <v>0.70833333333333337</v>
      </c>
      <c r="K25" s="26">
        <f>HOUR(J25-I25)</f>
        <v>4</v>
      </c>
      <c r="L25" s="3">
        <v>0.54166666666666663</v>
      </c>
      <c r="M25" s="3">
        <v>0.70833333333333337</v>
      </c>
      <c r="N25" s="26">
        <f>HOUR(M25-L25)</f>
        <v>4</v>
      </c>
      <c r="O25" s="3">
        <v>0.625</v>
      </c>
      <c r="P25" s="3">
        <v>0.79166666666666663</v>
      </c>
      <c r="Q25" s="26">
        <f>HOUR(P25-O25)</f>
        <v>4</v>
      </c>
      <c r="R25" s="3">
        <v>0.54166666666666663</v>
      </c>
      <c r="S25" s="3">
        <v>0.70833333333333337</v>
      </c>
      <c r="T25" s="26">
        <f>HOUR(S25-R25)</f>
        <v>4</v>
      </c>
      <c r="U25" s="72"/>
      <c r="V25" s="73"/>
      <c r="W25" s="110"/>
      <c r="X25" s="111"/>
    </row>
    <row r="26" spans="1:24" ht="24.95" customHeight="1">
      <c r="A26" s="68"/>
      <c r="B26" s="49"/>
      <c r="C26" s="49"/>
      <c r="D26" s="49"/>
      <c r="E26" s="27" t="s">
        <v>6</v>
      </c>
      <c r="F26" s="24"/>
      <c r="G26" s="25"/>
      <c r="H26" s="26">
        <f>SUM(H24:H25)</f>
        <v>8</v>
      </c>
      <c r="I26" s="24"/>
      <c r="J26" s="25"/>
      <c r="K26" s="26">
        <f>SUM(K24:K25)</f>
        <v>8</v>
      </c>
      <c r="L26" s="24"/>
      <c r="M26" s="25"/>
      <c r="N26" s="26">
        <f>SUM(N24:N25)</f>
        <v>8</v>
      </c>
      <c r="O26" s="24"/>
      <c r="P26" s="25"/>
      <c r="Q26" s="26">
        <f>SUM(Q24+Q25)</f>
        <v>8</v>
      </c>
      <c r="R26" s="24"/>
      <c r="S26" s="25"/>
      <c r="T26" s="26">
        <f>SUM(T24:T25)</f>
        <v>8</v>
      </c>
      <c r="U26" s="74"/>
      <c r="V26" s="75"/>
      <c r="W26" s="110"/>
      <c r="X26" s="111"/>
    </row>
    <row r="27" spans="1:24" ht="24.95" customHeight="1">
      <c r="A27" s="16"/>
      <c r="B27" s="40" t="s">
        <v>41</v>
      </c>
      <c r="C27" s="41"/>
      <c r="D27" s="42"/>
      <c r="E27" s="17" t="s">
        <v>4</v>
      </c>
      <c r="F27" s="32">
        <f>MIN(F15,F18,F21,F24)</f>
        <v>0.33333333333333331</v>
      </c>
      <c r="G27" s="32">
        <f>IF(MAX(G15,G18,G21,G24)&gt;F28,F28,MAX(G15,G18,G21,G24))</f>
        <v>0.54166666666666663</v>
      </c>
      <c r="H27" s="46"/>
      <c r="I27" s="32">
        <f>MIN(I15,I18,I21,I24)</f>
        <v>0.33333333333333331</v>
      </c>
      <c r="J27" s="32">
        <f>IF(MAX(J15,J18,J21,J24)&gt;I28,I28,MAX(J15,J18,J21,J24))</f>
        <v>0.54166666666666663</v>
      </c>
      <c r="K27" s="46"/>
      <c r="L27" s="32">
        <f>MIN(L15,L18,L21,L24)</f>
        <v>0.33333333333333331</v>
      </c>
      <c r="M27" s="32">
        <f>IF(MAX(M15,M18,M21,M24)&gt;L28,L28,MAX(M15,M18,M21,M24))</f>
        <v>0.54166666666666663</v>
      </c>
      <c r="N27" s="46"/>
      <c r="O27" s="32">
        <f>MIN(O15,O18,O21,O24)</f>
        <v>0.33333333333333331</v>
      </c>
      <c r="P27" s="32">
        <f>IF(MAX(P15,P18,P21,P24)&gt;O28,O28,MAX(P15,P18,P21,P24))</f>
        <v>0.54166666666666663</v>
      </c>
      <c r="Q27" s="46"/>
      <c r="R27" s="32">
        <f>MIN(R15,R18,R21,R24)</f>
        <v>0.33333333333333331</v>
      </c>
      <c r="S27" s="32">
        <f>IF(MAX(S15,S18,S21,S24)&gt;R28,R28,MAX(S15,S18,S21,S24))</f>
        <v>0.5</v>
      </c>
      <c r="T27" s="114"/>
      <c r="U27" s="115"/>
      <c r="V27" s="116"/>
      <c r="W27" s="110"/>
      <c r="X27" s="111"/>
    </row>
    <row r="28" spans="1:24" ht="24.95" customHeight="1">
      <c r="A28" s="16"/>
      <c r="B28" s="43"/>
      <c r="C28" s="44"/>
      <c r="D28" s="45"/>
      <c r="E28" s="17" t="s">
        <v>5</v>
      </c>
      <c r="F28" s="32">
        <f>MIN(F16,F19,F22,F25)</f>
        <v>0.54166666666666663</v>
      </c>
      <c r="G28" s="32">
        <f>MAX(G16,G19,G22,G25)</f>
        <v>0.79166666666666663</v>
      </c>
      <c r="H28" s="47"/>
      <c r="I28" s="32">
        <f>MIN(I16,I19,I22,I25)</f>
        <v>0.54166666666666663</v>
      </c>
      <c r="J28" s="32">
        <f>MAX(J16,J19,J22,J25)</f>
        <v>0.79166666666666663</v>
      </c>
      <c r="K28" s="47"/>
      <c r="L28" s="32">
        <f>MIN(L16,L19,L22,L25)</f>
        <v>0.54166666666666663</v>
      </c>
      <c r="M28" s="32">
        <f>MAX(M16,M19,M22,M25)</f>
        <v>0.79166666666666663</v>
      </c>
      <c r="N28" s="47"/>
      <c r="O28" s="32">
        <f>MIN(O16,O19,O22,O25)</f>
        <v>0.54166666666666663</v>
      </c>
      <c r="P28" s="32">
        <f>MAX(P16,P19,P22,P25)</f>
        <v>0.79166666666666663</v>
      </c>
      <c r="Q28" s="47"/>
      <c r="R28" s="32">
        <f>MIN(R16,R19,R22,R25)</f>
        <v>0.54166666666666663</v>
      </c>
      <c r="S28" s="32">
        <f>MAX(S16,S19,S22,S25)</f>
        <v>0.70833333333333337</v>
      </c>
      <c r="T28" s="117"/>
      <c r="U28" s="118"/>
      <c r="V28" s="119"/>
      <c r="W28" s="110"/>
      <c r="X28" s="111"/>
    </row>
    <row r="29" spans="1:24" ht="24.95" customHeight="1">
      <c r="B29" s="49" t="s">
        <v>34</v>
      </c>
      <c r="C29" s="49"/>
      <c r="D29" s="49"/>
      <c r="E29" s="49"/>
      <c r="F29" s="128">
        <f>(G27-F27+G28-F28)*24</f>
        <v>11</v>
      </c>
      <c r="G29" s="129"/>
      <c r="H29" s="48"/>
      <c r="I29" s="128">
        <f>(J27-I27+J28-I28)*24</f>
        <v>11</v>
      </c>
      <c r="J29" s="129"/>
      <c r="K29" s="48"/>
      <c r="L29" s="128">
        <f>(M27-L27+M28-L28)*24</f>
        <v>11</v>
      </c>
      <c r="M29" s="129"/>
      <c r="N29" s="48"/>
      <c r="O29" s="128">
        <f>(P27-O27+P28-O28)*24</f>
        <v>11</v>
      </c>
      <c r="P29" s="129"/>
      <c r="Q29" s="48"/>
      <c r="R29" s="128">
        <f>(S27-R27+S28-R28)*24</f>
        <v>8</v>
      </c>
      <c r="S29" s="129"/>
      <c r="T29" s="120"/>
      <c r="U29" s="121"/>
      <c r="V29" s="122"/>
      <c r="W29" s="112"/>
      <c r="X29" s="113"/>
    </row>
    <row r="30" spans="1:24" ht="15" customHeight="1">
      <c r="W30" s="4"/>
      <c r="X30" s="4"/>
    </row>
    <row r="31" spans="1:24" ht="24.95" customHeight="1">
      <c r="B31" s="52" t="s">
        <v>15</v>
      </c>
      <c r="C31" s="53"/>
      <c r="D31" s="54"/>
      <c r="E31" s="5" t="s">
        <v>16</v>
      </c>
      <c r="F31" s="52" t="s">
        <v>17</v>
      </c>
      <c r="G31" s="54"/>
      <c r="H31" s="6" t="s">
        <v>18</v>
      </c>
      <c r="J31" s="55" t="s">
        <v>19</v>
      </c>
      <c r="K31" s="55"/>
      <c r="L31" s="55"/>
      <c r="M31" s="19"/>
      <c r="N31" s="12"/>
      <c r="O31" s="12"/>
      <c r="P31" s="12"/>
      <c r="Q31" s="13"/>
      <c r="R31" s="56" t="s">
        <v>21</v>
      </c>
      <c r="S31" s="55"/>
      <c r="T31" s="55"/>
    </row>
    <row r="32" spans="1:24" ht="39.950000000000003" customHeight="1">
      <c r="B32" s="57"/>
      <c r="C32" s="58"/>
      <c r="D32" s="59"/>
      <c r="E32" s="15"/>
      <c r="F32" s="60"/>
      <c r="G32" s="61"/>
      <c r="H32" s="15"/>
      <c r="J32" s="62" t="s">
        <v>37</v>
      </c>
      <c r="K32" s="62"/>
      <c r="L32" s="62"/>
      <c r="M32" s="22"/>
      <c r="N32" s="12"/>
      <c r="O32" s="12"/>
      <c r="P32" s="12"/>
      <c r="Q32" s="13"/>
      <c r="R32" s="62" t="s">
        <v>37</v>
      </c>
      <c r="S32" s="62"/>
      <c r="T32" s="62"/>
    </row>
    <row r="33" spans="2:24" ht="39.950000000000003" customHeight="1">
      <c r="B33" s="57"/>
      <c r="C33" s="58"/>
      <c r="D33" s="59"/>
      <c r="E33" s="15"/>
      <c r="F33" s="60"/>
      <c r="G33" s="61"/>
      <c r="H33" s="15"/>
      <c r="J33" s="63" t="s">
        <v>20</v>
      </c>
      <c r="K33" s="64"/>
      <c r="L33" s="64"/>
      <c r="M33" s="22"/>
      <c r="N33" s="12"/>
      <c r="O33" s="12"/>
      <c r="P33" s="12"/>
      <c r="Q33" s="13"/>
      <c r="R33" s="123" t="s">
        <v>43</v>
      </c>
      <c r="S33" s="124"/>
      <c r="T33" s="124"/>
    </row>
    <row r="34" spans="2:24" ht="39.950000000000003" customHeight="1">
      <c r="B34" s="57"/>
      <c r="C34" s="58"/>
      <c r="D34" s="59"/>
      <c r="E34" s="15"/>
      <c r="F34" s="60"/>
      <c r="G34" s="61"/>
      <c r="H34" s="15"/>
      <c r="K34" s="9"/>
      <c r="L34" s="9"/>
      <c r="M34" s="9"/>
      <c r="Q34" s="8"/>
      <c r="R34" s="9"/>
      <c r="S34" s="9"/>
      <c r="T34" s="9"/>
    </row>
    <row r="35" spans="2:24" ht="39.950000000000003" customHeight="1">
      <c r="B35" s="57"/>
      <c r="C35" s="58"/>
      <c r="D35" s="59"/>
      <c r="E35" s="15"/>
      <c r="F35" s="60"/>
      <c r="G35" s="61"/>
      <c r="H35" s="15"/>
      <c r="K35" s="9"/>
      <c r="L35" s="9"/>
      <c r="M35" s="9"/>
      <c r="Q35" s="8"/>
      <c r="R35" s="9"/>
      <c r="S35" s="9"/>
      <c r="T35" s="9"/>
    </row>
    <row r="37" spans="2:24">
      <c r="B37" s="33" t="s">
        <v>22</v>
      </c>
      <c r="C37" s="33"/>
      <c r="D37" s="34"/>
      <c r="E37" s="34"/>
      <c r="F37" s="34"/>
      <c r="G37" s="34"/>
      <c r="H37" s="34"/>
      <c r="I37" s="34"/>
      <c r="J37" s="34"/>
      <c r="K37" s="34"/>
      <c r="L37" s="34"/>
      <c r="M37" s="34"/>
      <c r="N37" s="34"/>
      <c r="O37" s="34"/>
      <c r="P37" s="34"/>
      <c r="Q37" s="34"/>
      <c r="R37" s="34"/>
      <c r="S37" s="34"/>
      <c r="T37" s="34"/>
      <c r="U37" s="34"/>
      <c r="V37" s="34"/>
      <c r="W37" s="34"/>
      <c r="X37" s="34"/>
    </row>
    <row r="38" spans="2:24" s="11" customFormat="1" ht="30" customHeight="1">
      <c r="B38" s="133" t="s">
        <v>23</v>
      </c>
      <c r="C38" s="132"/>
      <c r="D38" s="132"/>
      <c r="E38" s="132"/>
      <c r="F38" s="132"/>
      <c r="G38" s="132"/>
      <c r="H38" s="132"/>
      <c r="I38" s="132"/>
      <c r="J38" s="132"/>
      <c r="K38" s="132"/>
      <c r="L38" s="132"/>
      <c r="M38" s="132"/>
      <c r="N38" s="132"/>
      <c r="O38" s="132"/>
      <c r="P38" s="132"/>
      <c r="Q38" s="132"/>
      <c r="R38" s="132"/>
      <c r="S38" s="132"/>
      <c r="T38" s="132"/>
      <c r="U38" s="132"/>
      <c r="V38" s="132"/>
      <c r="W38" s="132"/>
      <c r="X38" s="132"/>
    </row>
    <row r="39" spans="2:24" s="11" customFormat="1">
      <c r="B39" s="132" t="s">
        <v>24</v>
      </c>
      <c r="C39" s="132"/>
      <c r="D39" s="132"/>
      <c r="E39" s="132"/>
      <c r="F39" s="132"/>
      <c r="G39" s="132"/>
      <c r="H39" s="132"/>
      <c r="I39" s="132"/>
      <c r="J39" s="132"/>
      <c r="K39" s="132"/>
      <c r="L39" s="132"/>
      <c r="M39" s="132"/>
      <c r="N39" s="132"/>
      <c r="O39" s="132"/>
      <c r="P39" s="132"/>
      <c r="Q39" s="132"/>
      <c r="R39" s="132"/>
      <c r="S39" s="132"/>
      <c r="T39" s="132"/>
      <c r="U39" s="132"/>
      <c r="V39" s="132"/>
      <c r="W39" s="132"/>
      <c r="X39" s="132"/>
    </row>
    <row r="40" spans="2:24" s="11" customFormat="1">
      <c r="B40" s="132" t="s">
        <v>25</v>
      </c>
      <c r="C40" s="132"/>
      <c r="D40" s="132"/>
      <c r="E40" s="132"/>
      <c r="F40" s="132"/>
      <c r="G40" s="132"/>
      <c r="H40" s="132"/>
      <c r="I40" s="132"/>
      <c r="J40" s="132"/>
      <c r="K40" s="132"/>
      <c r="L40" s="132"/>
      <c r="M40" s="132"/>
      <c r="N40" s="132"/>
      <c r="O40" s="132"/>
      <c r="P40" s="132"/>
      <c r="Q40" s="132"/>
      <c r="R40" s="132"/>
      <c r="S40" s="132"/>
      <c r="T40" s="132"/>
      <c r="U40" s="132"/>
      <c r="V40" s="132"/>
      <c r="W40" s="132"/>
      <c r="X40" s="132"/>
    </row>
    <row r="41" spans="2:24" s="11" customFormat="1">
      <c r="B41" s="132" t="s">
        <v>26</v>
      </c>
      <c r="C41" s="132"/>
      <c r="D41" s="132"/>
      <c r="E41" s="132"/>
      <c r="F41" s="132"/>
      <c r="G41" s="132"/>
      <c r="H41" s="132"/>
      <c r="I41" s="132"/>
      <c r="J41" s="132"/>
      <c r="K41" s="132"/>
      <c r="L41" s="132"/>
      <c r="M41" s="132"/>
      <c r="N41" s="132"/>
      <c r="O41" s="132"/>
      <c r="P41" s="132"/>
      <c r="Q41" s="132"/>
      <c r="R41" s="132"/>
      <c r="S41" s="132"/>
      <c r="T41" s="132"/>
      <c r="U41" s="132"/>
      <c r="V41" s="132"/>
      <c r="W41" s="132"/>
      <c r="X41" s="132"/>
    </row>
    <row r="42" spans="2:24" s="11" customFormat="1">
      <c r="B42" s="132" t="s">
        <v>27</v>
      </c>
      <c r="C42" s="132"/>
      <c r="D42" s="132"/>
      <c r="E42" s="132"/>
      <c r="F42" s="132"/>
      <c r="G42" s="132"/>
      <c r="H42" s="132"/>
      <c r="I42" s="132"/>
      <c r="J42" s="132"/>
      <c r="K42" s="132"/>
      <c r="L42" s="132"/>
      <c r="M42" s="132"/>
      <c r="N42" s="132"/>
      <c r="O42" s="132"/>
      <c r="P42" s="132"/>
      <c r="Q42" s="132"/>
      <c r="R42" s="132"/>
      <c r="S42" s="132"/>
      <c r="T42" s="132"/>
      <c r="U42" s="132"/>
      <c r="V42" s="132"/>
      <c r="W42" s="132"/>
      <c r="X42" s="132"/>
    </row>
    <row r="43" spans="2:24" s="11" customFormat="1">
      <c r="B43" s="132" t="s">
        <v>28</v>
      </c>
      <c r="C43" s="132"/>
      <c r="D43" s="132"/>
      <c r="E43" s="132"/>
      <c r="F43" s="132"/>
      <c r="G43" s="132"/>
      <c r="H43" s="132"/>
      <c r="I43" s="132"/>
      <c r="J43" s="132"/>
      <c r="K43" s="132"/>
      <c r="L43" s="132"/>
      <c r="M43" s="132"/>
      <c r="N43" s="132"/>
      <c r="O43" s="132"/>
      <c r="P43" s="132"/>
      <c r="Q43" s="132"/>
      <c r="R43" s="132"/>
      <c r="S43" s="132"/>
      <c r="T43" s="132"/>
      <c r="U43" s="132"/>
      <c r="V43" s="132"/>
      <c r="W43" s="132"/>
      <c r="X43" s="132"/>
    </row>
    <row r="44" spans="2:24" s="11" customFormat="1">
      <c r="B44" s="132" t="s">
        <v>29</v>
      </c>
      <c r="C44" s="132"/>
      <c r="D44" s="132"/>
      <c r="E44" s="132"/>
      <c r="F44" s="132"/>
      <c r="G44" s="132"/>
      <c r="H44" s="132"/>
      <c r="I44" s="132"/>
      <c r="J44" s="132"/>
      <c r="K44" s="132"/>
      <c r="L44" s="132"/>
      <c r="M44" s="132"/>
      <c r="N44" s="132"/>
      <c r="O44" s="132"/>
      <c r="P44" s="132"/>
      <c r="Q44" s="132"/>
      <c r="R44" s="132"/>
      <c r="S44" s="132"/>
      <c r="T44" s="132"/>
      <c r="U44" s="132"/>
      <c r="V44" s="132"/>
      <c r="W44" s="132"/>
      <c r="X44" s="132"/>
    </row>
    <row r="45" spans="2:24" s="11" customFormat="1">
      <c r="B45" s="132" t="s">
        <v>30</v>
      </c>
      <c r="C45" s="132"/>
      <c r="D45" s="132"/>
      <c r="E45" s="132"/>
      <c r="F45" s="132"/>
      <c r="G45" s="132"/>
      <c r="H45" s="132"/>
      <c r="I45" s="132"/>
      <c r="J45" s="132"/>
      <c r="K45" s="132"/>
      <c r="L45" s="132"/>
      <c r="M45" s="132"/>
      <c r="N45" s="132"/>
      <c r="O45" s="132"/>
      <c r="P45" s="132"/>
      <c r="Q45" s="132"/>
      <c r="R45" s="132"/>
      <c r="S45" s="132"/>
      <c r="T45" s="132"/>
      <c r="U45" s="132"/>
      <c r="V45" s="132"/>
      <c r="W45" s="132"/>
      <c r="X45" s="132"/>
    </row>
    <row r="46" spans="2:24" s="11" customFormat="1">
      <c r="B46" s="132" t="s">
        <v>31</v>
      </c>
      <c r="C46" s="132"/>
      <c r="D46" s="132"/>
      <c r="E46" s="132"/>
      <c r="F46" s="132"/>
      <c r="G46" s="132"/>
      <c r="H46" s="132"/>
      <c r="I46" s="132"/>
      <c r="J46" s="132"/>
      <c r="K46" s="132"/>
      <c r="L46" s="132"/>
      <c r="M46" s="132"/>
      <c r="N46" s="132"/>
      <c r="O46" s="132"/>
      <c r="P46" s="132"/>
      <c r="Q46" s="132"/>
      <c r="R46" s="132"/>
      <c r="S46" s="132"/>
      <c r="T46" s="132"/>
      <c r="U46" s="132"/>
      <c r="V46" s="132"/>
      <c r="W46" s="132"/>
      <c r="X46" s="132"/>
    </row>
    <row r="47" spans="2:24" s="11" customFormat="1">
      <c r="B47" s="132" t="s">
        <v>32</v>
      </c>
      <c r="C47" s="132"/>
      <c r="D47" s="132"/>
      <c r="E47" s="132"/>
      <c r="F47" s="132"/>
      <c r="G47" s="132"/>
      <c r="H47" s="132"/>
      <c r="I47" s="132"/>
      <c r="J47" s="132"/>
      <c r="K47" s="132"/>
      <c r="L47" s="132"/>
      <c r="M47" s="132"/>
      <c r="N47" s="132"/>
      <c r="O47" s="132"/>
      <c r="P47" s="132"/>
      <c r="Q47" s="132"/>
      <c r="R47" s="132"/>
      <c r="S47" s="132"/>
      <c r="T47" s="132"/>
      <c r="U47" s="132"/>
      <c r="V47" s="132"/>
      <c r="W47" s="132"/>
      <c r="X47" s="132"/>
    </row>
    <row r="48" spans="2:24" s="11" customFormat="1">
      <c r="B48" s="132" t="s">
        <v>33</v>
      </c>
      <c r="C48" s="132"/>
      <c r="D48" s="132"/>
      <c r="E48" s="132"/>
      <c r="F48" s="132"/>
      <c r="G48" s="132"/>
      <c r="H48" s="132"/>
      <c r="I48" s="132"/>
      <c r="J48" s="132"/>
      <c r="K48" s="132"/>
      <c r="L48" s="132"/>
      <c r="M48" s="132"/>
      <c r="N48" s="132"/>
      <c r="O48" s="132"/>
      <c r="P48" s="132"/>
      <c r="Q48" s="132"/>
      <c r="R48" s="132"/>
      <c r="S48" s="132"/>
      <c r="T48" s="132"/>
      <c r="U48" s="132"/>
      <c r="V48" s="132"/>
      <c r="W48" s="132"/>
      <c r="X48" s="132"/>
    </row>
    <row r="49" spans="2:24" s="11" customFormat="1">
      <c r="B49" s="51"/>
      <c r="C49" s="51"/>
      <c r="D49" s="51"/>
      <c r="E49" s="51"/>
      <c r="F49" s="51"/>
      <c r="G49" s="51"/>
      <c r="H49" s="51"/>
      <c r="I49" s="51"/>
      <c r="J49" s="51"/>
      <c r="K49" s="51"/>
      <c r="L49" s="51"/>
      <c r="M49" s="51"/>
      <c r="N49" s="51"/>
      <c r="O49" s="51"/>
      <c r="P49" s="51"/>
      <c r="Q49" s="51"/>
      <c r="R49" s="51"/>
      <c r="S49" s="51"/>
      <c r="T49" s="51"/>
      <c r="U49" s="51"/>
      <c r="V49" s="51"/>
      <c r="W49" s="51"/>
      <c r="X49" s="51"/>
    </row>
    <row r="50" spans="2:24" s="11" customFormat="1">
      <c r="B50" s="51"/>
      <c r="C50" s="51"/>
      <c r="D50" s="51"/>
      <c r="E50" s="51"/>
      <c r="F50" s="51"/>
      <c r="G50" s="51"/>
      <c r="H50" s="51"/>
      <c r="I50" s="51"/>
      <c r="J50" s="51"/>
      <c r="K50" s="51"/>
      <c r="L50" s="51"/>
      <c r="M50" s="51"/>
      <c r="N50" s="51"/>
      <c r="O50" s="51"/>
      <c r="P50" s="51"/>
      <c r="Q50" s="51"/>
      <c r="R50" s="51"/>
      <c r="S50" s="51"/>
      <c r="T50" s="51"/>
      <c r="U50" s="51"/>
      <c r="V50" s="51"/>
      <c r="W50" s="51"/>
      <c r="X50" s="51"/>
    </row>
    <row r="51" spans="2:24" s="11" customFormat="1">
      <c r="B51" s="51"/>
      <c r="C51" s="51"/>
      <c r="D51" s="51"/>
      <c r="E51" s="51"/>
      <c r="F51" s="51"/>
      <c r="G51" s="51"/>
      <c r="H51" s="51"/>
      <c r="I51" s="51"/>
      <c r="J51" s="51"/>
      <c r="K51" s="51"/>
      <c r="L51" s="51"/>
      <c r="M51" s="51"/>
      <c r="N51" s="51"/>
      <c r="O51" s="51"/>
      <c r="P51" s="51"/>
      <c r="Q51" s="51"/>
      <c r="R51" s="51"/>
      <c r="S51" s="51"/>
      <c r="T51" s="51"/>
      <c r="U51" s="51"/>
      <c r="V51" s="51"/>
      <c r="W51" s="51"/>
      <c r="X51" s="51"/>
    </row>
  </sheetData>
  <mergeCells count="81">
    <mergeCell ref="O29:P29"/>
    <mergeCell ref="R29:S29"/>
    <mergeCell ref="Q27:Q29"/>
    <mergeCell ref="T27:V29"/>
    <mergeCell ref="B51:X51"/>
    <mergeCell ref="B40:X40"/>
    <mergeCell ref="B41:X41"/>
    <mergeCell ref="B42:X42"/>
    <mergeCell ref="B43:X43"/>
    <mergeCell ref="B44:X44"/>
    <mergeCell ref="B45:X45"/>
    <mergeCell ref="B46:X46"/>
    <mergeCell ref="B47:X47"/>
    <mergeCell ref="B48:X48"/>
    <mergeCell ref="B49:X49"/>
    <mergeCell ref="B50:X50"/>
    <mergeCell ref="B39:X39"/>
    <mergeCell ref="B34:D34"/>
    <mergeCell ref="B31:D31"/>
    <mergeCell ref="R31:T31"/>
    <mergeCell ref="B32:D32"/>
    <mergeCell ref="R32:T32"/>
    <mergeCell ref="J33:L33"/>
    <mergeCell ref="B33:D33"/>
    <mergeCell ref="R33:T33"/>
    <mergeCell ref="B35:D35"/>
    <mergeCell ref="B38:X38"/>
    <mergeCell ref="F32:G32"/>
    <mergeCell ref="F33:G33"/>
    <mergeCell ref="F34:G34"/>
    <mergeCell ref="F35:G35"/>
    <mergeCell ref="F31:G31"/>
    <mergeCell ref="U8:V12"/>
    <mergeCell ref="W8:X12"/>
    <mergeCell ref="F13:G13"/>
    <mergeCell ref="I13:J13"/>
    <mergeCell ref="L13:M13"/>
    <mergeCell ref="O13:P13"/>
    <mergeCell ref="R13:S13"/>
    <mergeCell ref="W13:X29"/>
    <mergeCell ref="U24:V26"/>
    <mergeCell ref="R8:T12"/>
    <mergeCell ref="U15:V17"/>
    <mergeCell ref="U18:V20"/>
    <mergeCell ref="U21:V23"/>
    <mergeCell ref="F8:H12"/>
    <mergeCell ref="T13:T14"/>
    <mergeCell ref="U13:V14"/>
    <mergeCell ref="I8:K12"/>
    <mergeCell ref="L8:N12"/>
    <mergeCell ref="O8:Q12"/>
    <mergeCell ref="A8:E14"/>
    <mergeCell ref="K13:K14"/>
    <mergeCell ref="H13:H14"/>
    <mergeCell ref="N13:N14"/>
    <mergeCell ref="Q13:Q14"/>
    <mergeCell ref="D6:X6"/>
    <mergeCell ref="A4:C4"/>
    <mergeCell ref="A5:C5"/>
    <mergeCell ref="A6:C6"/>
    <mergeCell ref="B2:X2"/>
    <mergeCell ref="D4:X4"/>
    <mergeCell ref="D5:X5"/>
    <mergeCell ref="J32:L32"/>
    <mergeCell ref="J31:L31"/>
    <mergeCell ref="B15:D17"/>
    <mergeCell ref="B18:D20"/>
    <mergeCell ref="B21:D23"/>
    <mergeCell ref="B29:E29"/>
    <mergeCell ref="F29:G29"/>
    <mergeCell ref="I29:J29"/>
    <mergeCell ref="L29:M29"/>
    <mergeCell ref="B24:D26"/>
    <mergeCell ref="B27:D28"/>
    <mergeCell ref="H27:H29"/>
    <mergeCell ref="K27:K29"/>
    <mergeCell ref="N27:N29"/>
    <mergeCell ref="A15:A17"/>
    <mergeCell ref="A18:A20"/>
    <mergeCell ref="A21:A23"/>
    <mergeCell ref="A24:A26"/>
  </mergeCells>
  <printOptions horizontalCentered="1"/>
  <pageMargins left="0" right="0" top="0" bottom="0" header="0" footer="0"/>
  <pageSetup paperSize="9" scale="45" orientation="landscape" horizontalDpi="0" verticalDpi="0"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2:X55"/>
  <sheetViews>
    <sheetView topLeftCell="A13" zoomScale="70" zoomScaleNormal="70" workbookViewId="0">
      <selection activeCell="R36" sqref="R36:T36"/>
    </sheetView>
  </sheetViews>
  <sheetFormatPr defaultRowHeight="15"/>
  <cols>
    <col min="1" max="3" width="9.140625" style="1"/>
    <col min="4" max="4" width="80.7109375" style="1" customWidth="1"/>
    <col min="5" max="5" width="17.5703125" style="1" customWidth="1"/>
    <col min="6" max="6" width="8.85546875" style="1" customWidth="1"/>
    <col min="7" max="7" width="8" style="1" customWidth="1"/>
    <col min="8" max="8" width="14.85546875" style="1" customWidth="1"/>
    <col min="9" max="9" width="8.7109375" style="1" customWidth="1"/>
    <col min="10" max="10" width="8.28515625" style="1" customWidth="1"/>
    <col min="11" max="11" width="14.140625" style="1" customWidth="1"/>
    <col min="12" max="12" width="8.85546875" style="1" customWidth="1"/>
    <col min="13" max="13" width="8.42578125" style="1" customWidth="1"/>
    <col min="14" max="14" width="13.85546875" style="1" customWidth="1"/>
    <col min="15" max="15" width="8" style="1" customWidth="1"/>
    <col min="16" max="16" width="8.28515625" style="1" customWidth="1"/>
    <col min="17" max="17" width="14.140625" style="1" customWidth="1"/>
    <col min="18" max="18" width="8.140625" style="1" customWidth="1"/>
    <col min="19" max="19" width="8.42578125" style="1" customWidth="1"/>
    <col min="20" max="20" width="13.42578125" style="1" customWidth="1"/>
    <col min="21" max="23" width="9.140625" style="1"/>
    <col min="24" max="24" width="15.5703125" style="1" customWidth="1"/>
    <col min="25" max="16384" width="9.140625" style="1"/>
  </cols>
  <sheetData>
    <row r="2" spans="1:24" ht="39.75" customHeight="1">
      <c r="B2" s="107" t="s">
        <v>42</v>
      </c>
      <c r="C2" s="107"/>
      <c r="D2" s="107"/>
      <c r="E2" s="107"/>
      <c r="F2" s="107"/>
      <c r="G2" s="107"/>
      <c r="H2" s="107"/>
      <c r="I2" s="107"/>
      <c r="J2" s="107"/>
      <c r="K2" s="107"/>
      <c r="L2" s="107"/>
      <c r="M2" s="107"/>
      <c r="N2" s="107"/>
      <c r="O2" s="107"/>
      <c r="P2" s="107"/>
      <c r="Q2" s="107"/>
      <c r="R2" s="107"/>
      <c r="S2" s="107"/>
      <c r="T2" s="107"/>
      <c r="U2" s="107"/>
      <c r="V2" s="107"/>
      <c r="W2" s="107"/>
      <c r="X2" s="107"/>
    </row>
    <row r="4" spans="1:24" ht="39.950000000000003" customHeight="1">
      <c r="A4" s="137" t="s">
        <v>0</v>
      </c>
      <c r="B4" s="138"/>
      <c r="C4" s="139"/>
      <c r="D4" s="57"/>
      <c r="E4" s="58"/>
      <c r="F4" s="58"/>
      <c r="G4" s="58"/>
      <c r="H4" s="58"/>
      <c r="I4" s="58"/>
      <c r="J4" s="58"/>
      <c r="K4" s="58"/>
      <c r="L4" s="58"/>
      <c r="M4" s="58"/>
      <c r="N4" s="58"/>
      <c r="O4" s="58"/>
      <c r="P4" s="58"/>
      <c r="Q4" s="58"/>
      <c r="R4" s="58"/>
      <c r="S4" s="58"/>
      <c r="T4" s="58"/>
      <c r="U4" s="58"/>
      <c r="V4" s="58"/>
      <c r="W4" s="58"/>
      <c r="X4" s="59"/>
    </row>
    <row r="5" spans="1:24" ht="39.950000000000003" customHeight="1">
      <c r="A5" s="137" t="s">
        <v>1</v>
      </c>
      <c r="B5" s="138"/>
      <c r="C5" s="139"/>
      <c r="D5" s="57"/>
      <c r="E5" s="58"/>
      <c r="F5" s="58"/>
      <c r="G5" s="58"/>
      <c r="H5" s="58"/>
      <c r="I5" s="58"/>
      <c r="J5" s="58"/>
      <c r="K5" s="58"/>
      <c r="L5" s="58"/>
      <c r="M5" s="58"/>
      <c r="N5" s="58"/>
      <c r="O5" s="58"/>
      <c r="P5" s="58"/>
      <c r="Q5" s="58"/>
      <c r="R5" s="58"/>
      <c r="S5" s="58"/>
      <c r="T5" s="58"/>
      <c r="U5" s="58"/>
      <c r="V5" s="58"/>
      <c r="W5" s="58"/>
      <c r="X5" s="59"/>
    </row>
    <row r="6" spans="1:24" ht="39.950000000000003" customHeight="1">
      <c r="A6" s="137" t="s">
        <v>2</v>
      </c>
      <c r="B6" s="138"/>
      <c r="C6" s="139"/>
      <c r="D6" s="57"/>
      <c r="E6" s="58"/>
      <c r="F6" s="58"/>
      <c r="G6" s="58"/>
      <c r="H6" s="58"/>
      <c r="I6" s="58"/>
      <c r="J6" s="58"/>
      <c r="K6" s="58"/>
      <c r="L6" s="58"/>
      <c r="M6" s="58"/>
      <c r="N6" s="58"/>
      <c r="O6" s="58"/>
      <c r="P6" s="58"/>
      <c r="Q6" s="58"/>
      <c r="R6" s="58"/>
      <c r="S6" s="58"/>
      <c r="T6" s="58"/>
      <c r="U6" s="58"/>
      <c r="V6" s="58"/>
      <c r="W6" s="58"/>
      <c r="X6" s="59"/>
    </row>
    <row r="8" spans="1:24" ht="15" customHeight="1">
      <c r="A8" s="85" t="s">
        <v>3</v>
      </c>
      <c r="B8" s="86"/>
      <c r="C8" s="86"/>
      <c r="D8" s="86"/>
      <c r="E8" s="87"/>
      <c r="F8" s="100" t="s">
        <v>7</v>
      </c>
      <c r="G8" s="100"/>
      <c r="H8" s="100"/>
      <c r="I8" s="149" t="s">
        <v>8</v>
      </c>
      <c r="J8" s="149"/>
      <c r="K8" s="149"/>
      <c r="L8" s="100" t="s">
        <v>9</v>
      </c>
      <c r="M8" s="100"/>
      <c r="N8" s="100"/>
      <c r="O8" s="100" t="s">
        <v>10</v>
      </c>
      <c r="P8" s="100"/>
      <c r="Q8" s="100"/>
      <c r="R8" s="100" t="s">
        <v>11</v>
      </c>
      <c r="S8" s="100"/>
      <c r="T8" s="100"/>
      <c r="U8" s="105" t="s">
        <v>12</v>
      </c>
      <c r="V8" s="98"/>
      <c r="W8" s="105" t="s">
        <v>13</v>
      </c>
      <c r="X8" s="98"/>
    </row>
    <row r="9" spans="1:24" ht="15" customHeight="1">
      <c r="A9" s="88"/>
      <c r="B9" s="89"/>
      <c r="C9" s="89"/>
      <c r="D9" s="89"/>
      <c r="E9" s="90"/>
      <c r="F9" s="101"/>
      <c r="G9" s="101"/>
      <c r="H9" s="101"/>
      <c r="I9" s="150"/>
      <c r="J9" s="150"/>
      <c r="K9" s="150"/>
      <c r="L9" s="101"/>
      <c r="M9" s="101"/>
      <c r="N9" s="101"/>
      <c r="O9" s="101"/>
      <c r="P9" s="101"/>
      <c r="Q9" s="101"/>
      <c r="R9" s="101"/>
      <c r="S9" s="101"/>
      <c r="T9" s="101"/>
      <c r="U9" s="106"/>
      <c r="V9" s="106"/>
      <c r="W9" s="106"/>
      <c r="X9" s="106"/>
    </row>
    <row r="10" spans="1:24" ht="15" customHeight="1">
      <c r="A10" s="88"/>
      <c r="B10" s="89"/>
      <c r="C10" s="89"/>
      <c r="D10" s="89"/>
      <c r="E10" s="90"/>
      <c r="F10" s="101"/>
      <c r="G10" s="101"/>
      <c r="H10" s="101"/>
      <c r="I10" s="150"/>
      <c r="J10" s="150"/>
      <c r="K10" s="150"/>
      <c r="L10" s="101"/>
      <c r="M10" s="101"/>
      <c r="N10" s="101"/>
      <c r="O10" s="101"/>
      <c r="P10" s="101"/>
      <c r="Q10" s="101"/>
      <c r="R10" s="101"/>
      <c r="S10" s="101"/>
      <c r="T10" s="101"/>
      <c r="U10" s="106"/>
      <c r="V10" s="106"/>
      <c r="W10" s="106"/>
      <c r="X10" s="106"/>
    </row>
    <row r="11" spans="1:24" ht="15" customHeight="1">
      <c r="A11" s="88"/>
      <c r="B11" s="89"/>
      <c r="C11" s="89"/>
      <c r="D11" s="89"/>
      <c r="E11" s="90"/>
      <c r="F11" s="101"/>
      <c r="G11" s="101"/>
      <c r="H11" s="101"/>
      <c r="I11" s="150"/>
      <c r="J11" s="150"/>
      <c r="K11" s="150"/>
      <c r="L11" s="101"/>
      <c r="M11" s="101"/>
      <c r="N11" s="101"/>
      <c r="O11" s="101"/>
      <c r="P11" s="101"/>
      <c r="Q11" s="101"/>
      <c r="R11" s="101"/>
      <c r="S11" s="101"/>
      <c r="T11" s="101"/>
      <c r="U11" s="106"/>
      <c r="V11" s="106"/>
      <c r="W11" s="106"/>
      <c r="X11" s="106"/>
    </row>
    <row r="12" spans="1:24" ht="56.25" customHeight="1">
      <c r="A12" s="88"/>
      <c r="B12" s="89"/>
      <c r="C12" s="89"/>
      <c r="D12" s="89"/>
      <c r="E12" s="90"/>
      <c r="F12" s="102"/>
      <c r="G12" s="102"/>
      <c r="H12" s="102"/>
      <c r="I12" s="151"/>
      <c r="J12" s="151"/>
      <c r="K12" s="151"/>
      <c r="L12" s="102"/>
      <c r="M12" s="102"/>
      <c r="N12" s="102"/>
      <c r="O12" s="102"/>
      <c r="P12" s="102"/>
      <c r="Q12" s="102"/>
      <c r="R12" s="102"/>
      <c r="S12" s="102"/>
      <c r="T12" s="102"/>
      <c r="U12" s="99"/>
      <c r="V12" s="99"/>
      <c r="W12" s="99"/>
      <c r="X12" s="99"/>
    </row>
    <row r="13" spans="1:24" ht="34.5" customHeight="1">
      <c r="A13" s="88"/>
      <c r="B13" s="89"/>
      <c r="C13" s="89"/>
      <c r="D13" s="89"/>
      <c r="E13" s="90"/>
      <c r="F13" s="103" t="s">
        <v>14</v>
      </c>
      <c r="G13" s="104"/>
      <c r="H13" s="98" t="s">
        <v>6</v>
      </c>
      <c r="I13" s="103" t="s">
        <v>14</v>
      </c>
      <c r="J13" s="104"/>
      <c r="K13" s="98" t="s">
        <v>6</v>
      </c>
      <c r="L13" s="103" t="s">
        <v>14</v>
      </c>
      <c r="M13" s="104"/>
      <c r="N13" s="98" t="s">
        <v>6</v>
      </c>
      <c r="O13" s="103" t="s">
        <v>14</v>
      </c>
      <c r="P13" s="104"/>
      <c r="Q13" s="98" t="s">
        <v>6</v>
      </c>
      <c r="R13" s="103" t="s">
        <v>14</v>
      </c>
      <c r="S13" s="104"/>
      <c r="T13" s="98" t="s">
        <v>6</v>
      </c>
      <c r="U13" s="94" t="s">
        <v>6</v>
      </c>
      <c r="V13" s="95"/>
      <c r="W13" s="108">
        <f>SUM(F32+I32+L32+O32+R32)</f>
        <v>55</v>
      </c>
      <c r="X13" s="109"/>
    </row>
    <row r="14" spans="1:24" ht="24" customHeight="1">
      <c r="A14" s="91"/>
      <c r="B14" s="92"/>
      <c r="C14" s="92"/>
      <c r="D14" s="92"/>
      <c r="E14" s="93"/>
      <c r="F14" s="23" t="s">
        <v>38</v>
      </c>
      <c r="G14" s="23" t="s">
        <v>39</v>
      </c>
      <c r="H14" s="99"/>
      <c r="I14" s="23" t="s">
        <v>38</v>
      </c>
      <c r="J14" s="23" t="s">
        <v>39</v>
      </c>
      <c r="K14" s="99"/>
      <c r="L14" s="23" t="s">
        <v>38</v>
      </c>
      <c r="M14" s="23" t="s">
        <v>39</v>
      </c>
      <c r="N14" s="99"/>
      <c r="O14" s="23" t="s">
        <v>38</v>
      </c>
      <c r="P14" s="23" t="s">
        <v>39</v>
      </c>
      <c r="Q14" s="99"/>
      <c r="R14" s="23" t="s">
        <v>38</v>
      </c>
      <c r="S14" s="23" t="s">
        <v>39</v>
      </c>
      <c r="T14" s="99"/>
      <c r="U14" s="96"/>
      <c r="V14" s="97"/>
      <c r="W14" s="110"/>
      <c r="X14" s="111"/>
    </row>
    <row r="15" spans="1:24" ht="24.95" customHeight="1">
      <c r="A15" s="68">
        <v>1</v>
      </c>
      <c r="B15" s="69" t="s">
        <v>35</v>
      </c>
      <c r="C15" s="49"/>
      <c r="D15" s="49"/>
      <c r="E15" s="2" t="s">
        <v>4</v>
      </c>
      <c r="F15" s="3">
        <v>0.375</v>
      </c>
      <c r="G15" s="3">
        <v>0.54166666666666663</v>
      </c>
      <c r="H15" s="26">
        <f>HOUR(G15-F15)</f>
        <v>4</v>
      </c>
      <c r="I15" s="3">
        <v>0.33333333333333331</v>
      </c>
      <c r="J15" s="3">
        <v>0.5</v>
      </c>
      <c r="K15" s="26">
        <f>HOUR(J15-I15)</f>
        <v>4</v>
      </c>
      <c r="L15" s="3">
        <v>0.33333333333333331</v>
      </c>
      <c r="M15" s="3">
        <v>0.5</v>
      </c>
      <c r="N15" s="26">
        <f>HOUR(M15-L15)</f>
        <v>4</v>
      </c>
      <c r="O15" s="3">
        <v>0.33333333333333331</v>
      </c>
      <c r="P15" s="3">
        <v>0.5</v>
      </c>
      <c r="Q15" s="26">
        <f>HOUR(P15-O15)</f>
        <v>4</v>
      </c>
      <c r="R15" s="3">
        <v>0.33333333333333331</v>
      </c>
      <c r="S15" s="3">
        <v>0.5</v>
      </c>
      <c r="T15" s="26">
        <f>HOUR(S15-R15)</f>
        <v>4</v>
      </c>
      <c r="U15" s="70">
        <f>SUM(T17+Q17+N17+K17+H17)</f>
        <v>40</v>
      </c>
      <c r="V15" s="71"/>
      <c r="W15" s="110"/>
      <c r="X15" s="111"/>
    </row>
    <row r="16" spans="1:24" ht="24.95" customHeight="1">
      <c r="A16" s="68"/>
      <c r="B16" s="49"/>
      <c r="C16" s="49"/>
      <c r="D16" s="49"/>
      <c r="E16" s="2" t="s">
        <v>5</v>
      </c>
      <c r="F16" s="3">
        <v>0.625</v>
      </c>
      <c r="G16" s="3">
        <v>0.79166666666666663</v>
      </c>
      <c r="H16" s="26">
        <f>HOUR(G16-F16)</f>
        <v>4</v>
      </c>
      <c r="I16" s="3">
        <v>0.54166666666666663</v>
      </c>
      <c r="J16" s="3">
        <v>0.70833333333333337</v>
      </c>
      <c r="K16" s="26">
        <f>HOUR(J16-I16)</f>
        <v>4</v>
      </c>
      <c r="L16" s="3">
        <v>0.54166666666666663</v>
      </c>
      <c r="M16" s="3">
        <v>0.70833333333333337</v>
      </c>
      <c r="N16" s="26">
        <f>HOUR(M16-L16)</f>
        <v>4</v>
      </c>
      <c r="O16" s="3">
        <v>0.54166666666666663</v>
      </c>
      <c r="P16" s="3">
        <v>0.70833333333333337</v>
      </c>
      <c r="Q16" s="26">
        <f>HOUR(P16-O16)</f>
        <v>4</v>
      </c>
      <c r="R16" s="3">
        <v>0.54166666666666663</v>
      </c>
      <c r="S16" s="3">
        <v>0.70833333333333337</v>
      </c>
      <c r="T16" s="26">
        <f>HOUR(S16-R16)</f>
        <v>4</v>
      </c>
      <c r="U16" s="72"/>
      <c r="V16" s="73"/>
      <c r="W16" s="110"/>
      <c r="X16" s="111"/>
    </row>
    <row r="17" spans="1:24" ht="24.95" customHeight="1">
      <c r="A17" s="68"/>
      <c r="B17" s="49"/>
      <c r="C17" s="49"/>
      <c r="D17" s="49"/>
      <c r="E17" s="27" t="s">
        <v>6</v>
      </c>
      <c r="F17" s="24"/>
      <c r="G17" s="25"/>
      <c r="H17" s="26">
        <f>SUM(H15:H16)</f>
        <v>8</v>
      </c>
      <c r="I17" s="24"/>
      <c r="J17" s="25"/>
      <c r="K17" s="26">
        <f>SUM(K15:K16)</f>
        <v>8</v>
      </c>
      <c r="L17" s="24"/>
      <c r="M17" s="25"/>
      <c r="N17" s="26">
        <f>SUM(N15:N16)</f>
        <v>8</v>
      </c>
      <c r="O17" s="24"/>
      <c r="P17" s="25"/>
      <c r="Q17" s="26">
        <f>SUM(Q15+Q16)</f>
        <v>8</v>
      </c>
      <c r="R17" s="24"/>
      <c r="S17" s="25"/>
      <c r="T17" s="26">
        <f>SUM(T15:T16)</f>
        <v>8</v>
      </c>
      <c r="U17" s="74"/>
      <c r="V17" s="75"/>
      <c r="W17" s="110"/>
      <c r="X17" s="111"/>
    </row>
    <row r="18" spans="1:24" ht="24.95" customHeight="1">
      <c r="A18" s="68">
        <v>2</v>
      </c>
      <c r="B18" s="69" t="s">
        <v>35</v>
      </c>
      <c r="C18" s="49"/>
      <c r="D18" s="49"/>
      <c r="E18" s="2" t="s">
        <v>4</v>
      </c>
      <c r="F18" s="3">
        <v>0.33333333333333331</v>
      </c>
      <c r="G18" s="3">
        <v>0.5</v>
      </c>
      <c r="H18" s="26">
        <f>HOUR(G18-F18)</f>
        <v>4</v>
      </c>
      <c r="I18" s="3">
        <v>0.375</v>
      </c>
      <c r="J18" s="3">
        <v>0.54166666666666663</v>
      </c>
      <c r="K18" s="26">
        <f>HOUR(J18-I18)</f>
        <v>4</v>
      </c>
      <c r="L18" s="3">
        <v>0.33333333333333331</v>
      </c>
      <c r="M18" s="3">
        <v>0.5</v>
      </c>
      <c r="N18" s="26">
        <f>HOUR(M18-L18)</f>
        <v>4</v>
      </c>
      <c r="O18" s="3">
        <v>0.33333333333333331</v>
      </c>
      <c r="P18" s="3">
        <v>0.5</v>
      </c>
      <c r="Q18" s="26">
        <f>HOUR(P18-O18)</f>
        <v>4</v>
      </c>
      <c r="R18" s="3">
        <v>0.33333333333333331</v>
      </c>
      <c r="S18" s="3">
        <v>0.5</v>
      </c>
      <c r="T18" s="26">
        <f>HOUR(S18-R18)</f>
        <v>4</v>
      </c>
      <c r="U18" s="78">
        <f>SUM(T20+Q20+N20+K20+H20)</f>
        <v>40</v>
      </c>
      <c r="V18" s="78"/>
      <c r="W18" s="110"/>
      <c r="X18" s="111"/>
    </row>
    <row r="19" spans="1:24" ht="24.95" customHeight="1">
      <c r="A19" s="68"/>
      <c r="B19" s="49"/>
      <c r="C19" s="49"/>
      <c r="D19" s="49"/>
      <c r="E19" s="2" t="s">
        <v>5</v>
      </c>
      <c r="F19" s="3">
        <v>0.54166666666666663</v>
      </c>
      <c r="G19" s="3">
        <v>0.70833333333333337</v>
      </c>
      <c r="H19" s="26">
        <f>HOUR(G19-F19)</f>
        <v>4</v>
      </c>
      <c r="I19" s="3">
        <v>0.625</v>
      </c>
      <c r="J19" s="3">
        <v>0.79166666666666663</v>
      </c>
      <c r="K19" s="26">
        <f>HOUR(J19-I19)</f>
        <v>4</v>
      </c>
      <c r="L19" s="3">
        <v>0.54166666666666663</v>
      </c>
      <c r="M19" s="3">
        <v>0.70833333333333337</v>
      </c>
      <c r="N19" s="26">
        <f>HOUR(M19-L19)</f>
        <v>4</v>
      </c>
      <c r="O19" s="3">
        <v>0.54166666666666663</v>
      </c>
      <c r="P19" s="3">
        <v>0.70833333333333337</v>
      </c>
      <c r="Q19" s="26">
        <f>HOUR(P19-O19)</f>
        <v>4</v>
      </c>
      <c r="R19" s="3">
        <v>0.54166666666666663</v>
      </c>
      <c r="S19" s="3">
        <v>0.70833333333333337</v>
      </c>
      <c r="T19" s="26">
        <f>HOUR(S19-R19)</f>
        <v>4</v>
      </c>
      <c r="U19" s="78"/>
      <c r="V19" s="78"/>
      <c r="W19" s="110"/>
      <c r="X19" s="111"/>
    </row>
    <row r="20" spans="1:24" ht="24.95" customHeight="1">
      <c r="A20" s="68"/>
      <c r="B20" s="49"/>
      <c r="C20" s="49"/>
      <c r="D20" s="49"/>
      <c r="E20" s="27" t="s">
        <v>6</v>
      </c>
      <c r="F20" s="24"/>
      <c r="G20" s="25"/>
      <c r="H20" s="26">
        <f>SUM(H18+H19)</f>
        <v>8</v>
      </c>
      <c r="I20" s="24"/>
      <c r="J20" s="25"/>
      <c r="K20" s="26">
        <f>SUM(K18+K19)</f>
        <v>8</v>
      </c>
      <c r="L20" s="24"/>
      <c r="M20" s="25"/>
      <c r="N20" s="26">
        <f>SUM(N18+N19)</f>
        <v>8</v>
      </c>
      <c r="O20" s="24"/>
      <c r="P20" s="25"/>
      <c r="Q20" s="26">
        <f>SUM(Q18+Q19)</f>
        <v>8</v>
      </c>
      <c r="R20" s="24"/>
      <c r="S20" s="25"/>
      <c r="T20" s="26">
        <f>SUM(T18+T19)</f>
        <v>8</v>
      </c>
      <c r="U20" s="78"/>
      <c r="V20" s="78"/>
      <c r="W20" s="110"/>
      <c r="X20" s="111"/>
    </row>
    <row r="21" spans="1:24" ht="24.95" customHeight="1">
      <c r="A21" s="68">
        <v>3</v>
      </c>
      <c r="B21" s="69" t="s">
        <v>35</v>
      </c>
      <c r="C21" s="49"/>
      <c r="D21" s="49"/>
      <c r="E21" s="2" t="s">
        <v>4</v>
      </c>
      <c r="F21" s="3">
        <v>0.33333333333333331</v>
      </c>
      <c r="G21" s="3">
        <v>0.5</v>
      </c>
      <c r="H21" s="26">
        <f>HOUR(G21-F21)</f>
        <v>4</v>
      </c>
      <c r="I21" s="3">
        <v>0.33333333333333331</v>
      </c>
      <c r="J21" s="3">
        <v>0.5</v>
      </c>
      <c r="K21" s="26">
        <f>HOUR(J21-I21)</f>
        <v>4</v>
      </c>
      <c r="L21" s="3">
        <v>0.375</v>
      </c>
      <c r="M21" s="3">
        <v>0.54166666666666663</v>
      </c>
      <c r="N21" s="26">
        <f>HOUR(M21-L21)</f>
        <v>4</v>
      </c>
      <c r="O21" s="3">
        <v>0.33333333333333331</v>
      </c>
      <c r="P21" s="3">
        <v>0.5</v>
      </c>
      <c r="Q21" s="26">
        <f>HOUR(P21-O21)</f>
        <v>4</v>
      </c>
      <c r="R21" s="3">
        <v>0.33333333333333331</v>
      </c>
      <c r="S21" s="3">
        <v>0.5</v>
      </c>
      <c r="T21" s="26">
        <f>HOUR(S21-R21)</f>
        <v>4</v>
      </c>
      <c r="U21" s="70">
        <f>SUM(T23+Q23+N23+K23+H23)</f>
        <v>40</v>
      </c>
      <c r="V21" s="71"/>
      <c r="W21" s="110"/>
      <c r="X21" s="111"/>
    </row>
    <row r="22" spans="1:24" ht="24.95" customHeight="1">
      <c r="A22" s="68"/>
      <c r="B22" s="49"/>
      <c r="C22" s="49"/>
      <c r="D22" s="49"/>
      <c r="E22" s="2" t="s">
        <v>5</v>
      </c>
      <c r="F22" s="3">
        <v>0.54166666666666663</v>
      </c>
      <c r="G22" s="3">
        <v>0.70833333333333337</v>
      </c>
      <c r="H22" s="26">
        <f>HOUR(G22-F22)</f>
        <v>4</v>
      </c>
      <c r="I22" s="3">
        <v>0.54166666666666663</v>
      </c>
      <c r="J22" s="3">
        <v>0.70833333333333337</v>
      </c>
      <c r="K22" s="26">
        <f>HOUR(J22-I22)</f>
        <v>4</v>
      </c>
      <c r="L22" s="3">
        <v>0.625</v>
      </c>
      <c r="M22" s="3">
        <v>0.79166666666666663</v>
      </c>
      <c r="N22" s="26">
        <f>HOUR(M22-L22)</f>
        <v>4</v>
      </c>
      <c r="O22" s="3">
        <v>0.54166666666666663</v>
      </c>
      <c r="P22" s="3">
        <v>0.70833333333333337</v>
      </c>
      <c r="Q22" s="26">
        <f>HOUR(P22-O22)</f>
        <v>4</v>
      </c>
      <c r="R22" s="3">
        <v>0.54166666666666663</v>
      </c>
      <c r="S22" s="3">
        <v>0.70833333333333337</v>
      </c>
      <c r="T22" s="26">
        <f>HOUR(S22-R22)</f>
        <v>4</v>
      </c>
      <c r="U22" s="72"/>
      <c r="V22" s="73"/>
      <c r="W22" s="110"/>
      <c r="X22" s="111"/>
    </row>
    <row r="23" spans="1:24" ht="24.95" customHeight="1">
      <c r="A23" s="68"/>
      <c r="B23" s="49"/>
      <c r="C23" s="49"/>
      <c r="D23" s="49"/>
      <c r="E23" s="27" t="s">
        <v>6</v>
      </c>
      <c r="F23" s="24"/>
      <c r="G23" s="25"/>
      <c r="H23" s="26">
        <f>SUM(H21:H22)</f>
        <v>8</v>
      </c>
      <c r="I23" s="24"/>
      <c r="J23" s="25"/>
      <c r="K23" s="26">
        <f>SUM(K21:K22)</f>
        <v>8</v>
      </c>
      <c r="L23" s="24"/>
      <c r="M23" s="25"/>
      <c r="N23" s="26">
        <f>SUM(N21:N22)</f>
        <v>8</v>
      </c>
      <c r="O23" s="24"/>
      <c r="P23" s="25"/>
      <c r="Q23" s="26">
        <f>SUM(Q21+Q22)</f>
        <v>8</v>
      </c>
      <c r="R23" s="24"/>
      <c r="S23" s="25"/>
      <c r="T23" s="26">
        <f>SUM(T21:T22)</f>
        <v>8</v>
      </c>
      <c r="U23" s="74"/>
      <c r="V23" s="75"/>
      <c r="W23" s="110"/>
      <c r="X23" s="111"/>
    </row>
    <row r="24" spans="1:24" ht="24.95" customHeight="1">
      <c r="A24" s="68">
        <v>4</v>
      </c>
      <c r="B24" s="69" t="s">
        <v>35</v>
      </c>
      <c r="C24" s="49"/>
      <c r="D24" s="49"/>
      <c r="E24" s="2" t="s">
        <v>4</v>
      </c>
      <c r="F24" s="3">
        <v>0.33333333333333331</v>
      </c>
      <c r="G24" s="3">
        <v>0.5</v>
      </c>
      <c r="H24" s="26">
        <f>HOUR(G24-F24)</f>
        <v>4</v>
      </c>
      <c r="I24" s="3">
        <v>0.33333333333333331</v>
      </c>
      <c r="J24" s="3">
        <v>0.5</v>
      </c>
      <c r="K24" s="26">
        <f>HOUR(J24-I24)</f>
        <v>4</v>
      </c>
      <c r="L24" s="3">
        <v>0.33333333333333331</v>
      </c>
      <c r="M24" s="3">
        <v>0.5</v>
      </c>
      <c r="N24" s="26">
        <f>HOUR(M24-L24)</f>
        <v>4</v>
      </c>
      <c r="O24" s="3">
        <v>0.375</v>
      </c>
      <c r="P24" s="3">
        <v>0.54166666666666663</v>
      </c>
      <c r="Q24" s="26">
        <f>HOUR(P24-O24)</f>
        <v>4</v>
      </c>
      <c r="R24" s="3">
        <v>0.33333333333333331</v>
      </c>
      <c r="S24" s="3">
        <v>0.5</v>
      </c>
      <c r="T24" s="26">
        <f>HOUR(S24-R24)</f>
        <v>4</v>
      </c>
      <c r="U24" s="70">
        <f>SUM(T26+Q26+N26+K26+H26)</f>
        <v>40</v>
      </c>
      <c r="V24" s="71"/>
      <c r="W24" s="110"/>
      <c r="X24" s="111"/>
    </row>
    <row r="25" spans="1:24" ht="24.95" customHeight="1">
      <c r="A25" s="68"/>
      <c r="B25" s="49"/>
      <c r="C25" s="49"/>
      <c r="D25" s="49"/>
      <c r="E25" s="2" t="s">
        <v>5</v>
      </c>
      <c r="F25" s="3">
        <v>0.54166666666666663</v>
      </c>
      <c r="G25" s="3">
        <v>0.70833333333333337</v>
      </c>
      <c r="H25" s="26">
        <f>HOUR(G25-F25)</f>
        <v>4</v>
      </c>
      <c r="I25" s="3">
        <v>0.54166666666666663</v>
      </c>
      <c r="J25" s="3">
        <v>0.70833333333333337</v>
      </c>
      <c r="K25" s="26">
        <f>HOUR(J25-I25)</f>
        <v>4</v>
      </c>
      <c r="L25" s="3">
        <v>0.54166666666666663</v>
      </c>
      <c r="M25" s="3">
        <v>0.70833333333333337</v>
      </c>
      <c r="N25" s="26">
        <f>HOUR(M25-L25)</f>
        <v>4</v>
      </c>
      <c r="O25" s="3">
        <v>0.625</v>
      </c>
      <c r="P25" s="3">
        <v>0.79166666666666663</v>
      </c>
      <c r="Q25" s="26">
        <f>HOUR(P25-O25)</f>
        <v>4</v>
      </c>
      <c r="R25" s="3">
        <v>0.54166666666666663</v>
      </c>
      <c r="S25" s="3">
        <v>0.70833333333333337</v>
      </c>
      <c r="T25" s="26">
        <f>HOUR(S25-R25)</f>
        <v>4</v>
      </c>
      <c r="U25" s="72"/>
      <c r="V25" s="73"/>
      <c r="W25" s="110"/>
      <c r="X25" s="111"/>
    </row>
    <row r="26" spans="1:24" ht="24.95" customHeight="1">
      <c r="A26" s="68"/>
      <c r="B26" s="49"/>
      <c r="C26" s="49"/>
      <c r="D26" s="49"/>
      <c r="E26" s="27" t="s">
        <v>6</v>
      </c>
      <c r="F26" s="24"/>
      <c r="G26" s="25"/>
      <c r="H26" s="26">
        <f>SUM(H24:H25)</f>
        <v>8</v>
      </c>
      <c r="I26" s="24"/>
      <c r="J26" s="25"/>
      <c r="K26" s="26">
        <f>SUM(K24:K25)</f>
        <v>8</v>
      </c>
      <c r="L26" s="24"/>
      <c r="M26" s="25"/>
      <c r="N26" s="26">
        <f>SUM(N24:N25)</f>
        <v>8</v>
      </c>
      <c r="O26" s="24"/>
      <c r="P26" s="25"/>
      <c r="Q26" s="26">
        <f>SUM(Q24+Q25)</f>
        <v>8</v>
      </c>
      <c r="R26" s="24"/>
      <c r="S26" s="25"/>
      <c r="T26" s="26">
        <f>SUM(T24:T25)</f>
        <v>8</v>
      </c>
      <c r="U26" s="74"/>
      <c r="V26" s="75"/>
      <c r="W26" s="110"/>
      <c r="X26" s="111"/>
    </row>
    <row r="27" spans="1:24" ht="24.95" customHeight="1">
      <c r="A27" s="68">
        <v>5</v>
      </c>
      <c r="B27" s="69" t="s">
        <v>35</v>
      </c>
      <c r="C27" s="49"/>
      <c r="D27" s="49"/>
      <c r="E27" s="2" t="s">
        <v>4</v>
      </c>
      <c r="F27" s="3">
        <v>0.33333333333333331</v>
      </c>
      <c r="G27" s="3">
        <v>0.5</v>
      </c>
      <c r="H27" s="26">
        <f>HOUR(G27-F27)</f>
        <v>4</v>
      </c>
      <c r="I27" s="3">
        <v>0.33333333333333331</v>
      </c>
      <c r="J27" s="3">
        <v>0.5</v>
      </c>
      <c r="K27" s="26">
        <f>HOUR(J27-I27)</f>
        <v>4</v>
      </c>
      <c r="L27" s="3">
        <v>0.33333333333333331</v>
      </c>
      <c r="M27" s="3">
        <v>0.5</v>
      </c>
      <c r="N27" s="26">
        <f>HOUR(M27-L27)</f>
        <v>4</v>
      </c>
      <c r="O27" s="3">
        <v>0.33333333333333331</v>
      </c>
      <c r="P27" s="3">
        <v>0.5</v>
      </c>
      <c r="Q27" s="26">
        <f>HOUR(P27-O27)</f>
        <v>4</v>
      </c>
      <c r="R27" s="3">
        <v>0.375</v>
      </c>
      <c r="S27" s="3">
        <v>0.54166666666666663</v>
      </c>
      <c r="T27" s="26">
        <f>HOUR(S27-R27)</f>
        <v>4</v>
      </c>
      <c r="U27" s="70">
        <f>SUM(T29+Q29+N29+K29+H29)</f>
        <v>40</v>
      </c>
      <c r="V27" s="71"/>
      <c r="W27" s="110"/>
      <c r="X27" s="111"/>
    </row>
    <row r="28" spans="1:24" ht="24.95" customHeight="1">
      <c r="A28" s="68"/>
      <c r="B28" s="49"/>
      <c r="C28" s="49"/>
      <c r="D28" s="49"/>
      <c r="E28" s="2" t="s">
        <v>5</v>
      </c>
      <c r="F28" s="3">
        <v>0.54166666666666663</v>
      </c>
      <c r="G28" s="3">
        <v>0.70833333333333337</v>
      </c>
      <c r="H28" s="26">
        <f>HOUR(G28-F28)</f>
        <v>4</v>
      </c>
      <c r="I28" s="3">
        <v>0.54166666666666663</v>
      </c>
      <c r="J28" s="3">
        <v>0.70833333333333337</v>
      </c>
      <c r="K28" s="26">
        <f>HOUR(J28-I28)</f>
        <v>4</v>
      </c>
      <c r="L28" s="3">
        <v>0.54166666666666663</v>
      </c>
      <c r="M28" s="3">
        <v>0.70833333333333337</v>
      </c>
      <c r="N28" s="26">
        <f>HOUR(M28-L28)</f>
        <v>4</v>
      </c>
      <c r="O28" s="3">
        <v>0.54166666666666663</v>
      </c>
      <c r="P28" s="3">
        <v>0.70833333333333337</v>
      </c>
      <c r="Q28" s="26">
        <f>HOUR(P28-O28)</f>
        <v>4</v>
      </c>
      <c r="R28" s="3">
        <v>0.625</v>
      </c>
      <c r="S28" s="3">
        <v>0.79166666666666663</v>
      </c>
      <c r="T28" s="26">
        <f>HOUR(S28-R28)</f>
        <v>4</v>
      </c>
      <c r="U28" s="72"/>
      <c r="V28" s="73"/>
      <c r="W28" s="110"/>
      <c r="X28" s="111"/>
    </row>
    <row r="29" spans="1:24" ht="24.95" customHeight="1">
      <c r="A29" s="68"/>
      <c r="B29" s="49"/>
      <c r="C29" s="49"/>
      <c r="D29" s="49"/>
      <c r="E29" s="27" t="s">
        <v>6</v>
      </c>
      <c r="F29" s="24"/>
      <c r="G29" s="25"/>
      <c r="H29" s="26">
        <f>SUM(H27:H28)</f>
        <v>8</v>
      </c>
      <c r="I29" s="24"/>
      <c r="J29" s="25"/>
      <c r="K29" s="26">
        <f>SUM(K27:K28)</f>
        <v>8</v>
      </c>
      <c r="L29" s="24"/>
      <c r="M29" s="25"/>
      <c r="N29" s="26">
        <f>SUM(N27:N28)</f>
        <v>8</v>
      </c>
      <c r="O29" s="24"/>
      <c r="P29" s="25"/>
      <c r="Q29" s="26">
        <f>SUM(Q27+Q28)</f>
        <v>8</v>
      </c>
      <c r="R29" s="24"/>
      <c r="S29" s="25"/>
      <c r="T29" s="26">
        <f>SUM(T27:T28)</f>
        <v>8</v>
      </c>
      <c r="U29" s="74"/>
      <c r="V29" s="75"/>
      <c r="W29" s="110"/>
      <c r="X29" s="111"/>
    </row>
    <row r="30" spans="1:24" ht="24.95" customHeight="1">
      <c r="A30" s="16"/>
      <c r="B30" s="40" t="s">
        <v>41</v>
      </c>
      <c r="C30" s="41"/>
      <c r="D30" s="42"/>
      <c r="E30" s="17" t="s">
        <v>4</v>
      </c>
      <c r="F30" s="35">
        <f>MIN(F15,F18,F21,F24,F27)</f>
        <v>0.33333333333333331</v>
      </c>
      <c r="G30" s="35">
        <f>IF(MAX(G15,G18,G21,G24,G27)&gt;F31,F31,MAX(G15,G18,G21,G24,G27))</f>
        <v>0.54166666666666663</v>
      </c>
      <c r="H30" s="134"/>
      <c r="I30" s="35">
        <f>MIN(I15,I18,I21,I24,I27)</f>
        <v>0.33333333333333331</v>
      </c>
      <c r="J30" s="35">
        <f>IF(MAX(J15,J18,J21,J24,J27)&gt;I31,I31,MAX(J15,J18,J21,J24,J27))</f>
        <v>0.54166666666666663</v>
      </c>
      <c r="K30" s="134"/>
      <c r="L30" s="35">
        <f>MIN(L15,L18,L21,L24,L27)</f>
        <v>0.33333333333333331</v>
      </c>
      <c r="M30" s="35">
        <f>IF(MAX(M15,M18,M21,M24,M27)&gt;L31,L31,MAX(M15,M18,M21,M24,M27))</f>
        <v>0.54166666666666663</v>
      </c>
      <c r="N30" s="134"/>
      <c r="O30" s="35">
        <f>MIN(O15,O18,O21,O24,O27)</f>
        <v>0.33333333333333331</v>
      </c>
      <c r="P30" s="35">
        <f>IF(MAX(P15,P18,P21,P24,P27)&gt;O31,O31,MAX(P15,P18,P21,P24,P27))</f>
        <v>0.54166666666666663</v>
      </c>
      <c r="Q30" s="134"/>
      <c r="R30" s="35">
        <f>MIN(R15,R18,R21,R24,R27)</f>
        <v>0.33333333333333331</v>
      </c>
      <c r="S30" s="35">
        <f>IF(MAX(S15,S18,S21,S24,S27)&gt;R31,R31,MAX(S15,S18,S21,S24,S27))</f>
        <v>0.54166666666666663</v>
      </c>
      <c r="T30" s="140"/>
      <c r="U30" s="141"/>
      <c r="V30" s="142"/>
      <c r="W30" s="110"/>
      <c r="X30" s="111"/>
    </row>
    <row r="31" spans="1:24" ht="24.95" customHeight="1">
      <c r="A31" s="16"/>
      <c r="B31" s="43"/>
      <c r="C31" s="44"/>
      <c r="D31" s="45"/>
      <c r="E31" s="17" t="s">
        <v>5</v>
      </c>
      <c r="F31" s="35">
        <f>MIN(F16,F19,F22,F25,F28)</f>
        <v>0.54166666666666663</v>
      </c>
      <c r="G31" s="35">
        <f>MAX(G16,G19,G22,G25,G28)</f>
        <v>0.79166666666666663</v>
      </c>
      <c r="H31" s="135"/>
      <c r="I31" s="35">
        <f>MIN(I16,I19,I22,I25,I28)</f>
        <v>0.54166666666666663</v>
      </c>
      <c r="J31" s="35">
        <f>MAX(J16,J19,J22,J25,J28)</f>
        <v>0.79166666666666663</v>
      </c>
      <c r="K31" s="135"/>
      <c r="L31" s="35">
        <f>MIN(L16,L19,L22,L25,L28)</f>
        <v>0.54166666666666663</v>
      </c>
      <c r="M31" s="35">
        <f>MAX(M16,M19,M22,M25,M28)</f>
        <v>0.79166666666666663</v>
      </c>
      <c r="N31" s="135"/>
      <c r="O31" s="35">
        <f>MIN(O16,O19,O22,O25,O28)</f>
        <v>0.54166666666666663</v>
      </c>
      <c r="P31" s="35">
        <f>MAX(P16,P19,P22,P25,P28)</f>
        <v>0.79166666666666663</v>
      </c>
      <c r="Q31" s="135"/>
      <c r="R31" s="35">
        <f>MIN(R16,R19,R22,R25,R28)</f>
        <v>0.54166666666666663</v>
      </c>
      <c r="S31" s="35">
        <f>MAX(S16,S19,S22,S25,S28)</f>
        <v>0.79166666666666663</v>
      </c>
      <c r="T31" s="143"/>
      <c r="U31" s="144"/>
      <c r="V31" s="145"/>
      <c r="W31" s="110"/>
      <c r="X31" s="111"/>
    </row>
    <row r="32" spans="1:24" ht="24.95" customHeight="1">
      <c r="B32" s="49" t="s">
        <v>34</v>
      </c>
      <c r="C32" s="49"/>
      <c r="D32" s="49"/>
      <c r="E32" s="49"/>
      <c r="F32" s="128">
        <f>(G30-F30+G31-F31)*24</f>
        <v>11</v>
      </c>
      <c r="G32" s="129"/>
      <c r="H32" s="136"/>
      <c r="I32" s="128">
        <f>(J30-I30+J31-I31)*24</f>
        <v>11</v>
      </c>
      <c r="J32" s="129"/>
      <c r="K32" s="136"/>
      <c r="L32" s="128">
        <f>(M30-L30+M31-L31)*24</f>
        <v>11</v>
      </c>
      <c r="M32" s="129"/>
      <c r="N32" s="136"/>
      <c r="O32" s="128">
        <f>(P30-O30+P31-O31)*24</f>
        <v>11</v>
      </c>
      <c r="P32" s="129"/>
      <c r="Q32" s="136"/>
      <c r="R32" s="128">
        <f>(S30-R30+S31-R31)*24</f>
        <v>11</v>
      </c>
      <c r="S32" s="129"/>
      <c r="T32" s="146"/>
      <c r="U32" s="147"/>
      <c r="V32" s="148"/>
      <c r="W32" s="112"/>
      <c r="X32" s="113"/>
    </row>
    <row r="33" spans="2:24" ht="15" customHeight="1">
      <c r="W33" s="4"/>
      <c r="X33" s="4"/>
    </row>
    <row r="34" spans="2:24" ht="24.95" customHeight="1">
      <c r="B34" s="52" t="s">
        <v>15</v>
      </c>
      <c r="C34" s="53"/>
      <c r="D34" s="54"/>
      <c r="E34" s="5" t="s">
        <v>16</v>
      </c>
      <c r="F34" s="52" t="s">
        <v>17</v>
      </c>
      <c r="G34" s="54"/>
      <c r="H34" s="6" t="s">
        <v>18</v>
      </c>
      <c r="J34" s="55" t="s">
        <v>19</v>
      </c>
      <c r="K34" s="55"/>
      <c r="L34" s="55"/>
      <c r="M34" s="19"/>
      <c r="N34" s="12"/>
      <c r="O34" s="12"/>
      <c r="P34" s="12"/>
      <c r="Q34" s="13"/>
      <c r="R34" s="56" t="s">
        <v>21</v>
      </c>
      <c r="S34" s="55"/>
      <c r="T34" s="55"/>
    </row>
    <row r="35" spans="2:24" ht="39.950000000000003" customHeight="1">
      <c r="B35" s="57"/>
      <c r="C35" s="58"/>
      <c r="D35" s="59"/>
      <c r="E35" s="15"/>
      <c r="F35" s="60"/>
      <c r="G35" s="61"/>
      <c r="H35" s="15"/>
      <c r="J35" s="62" t="s">
        <v>37</v>
      </c>
      <c r="K35" s="62"/>
      <c r="L35" s="62"/>
      <c r="M35" s="22"/>
      <c r="N35" s="12"/>
      <c r="O35" s="12"/>
      <c r="P35" s="12"/>
      <c r="Q35" s="13"/>
      <c r="R35" s="62" t="s">
        <v>37</v>
      </c>
      <c r="S35" s="62"/>
      <c r="T35" s="62"/>
    </row>
    <row r="36" spans="2:24" ht="39.950000000000003" customHeight="1">
      <c r="B36" s="57"/>
      <c r="C36" s="58"/>
      <c r="D36" s="59"/>
      <c r="E36" s="15"/>
      <c r="F36" s="60"/>
      <c r="G36" s="61"/>
      <c r="H36" s="15"/>
      <c r="J36" s="123" t="s">
        <v>20</v>
      </c>
      <c r="K36" s="123"/>
      <c r="L36" s="123"/>
      <c r="M36" s="22"/>
      <c r="N36" s="12"/>
      <c r="O36" s="12"/>
      <c r="P36" s="12"/>
      <c r="Q36" s="13"/>
      <c r="R36" s="123" t="s">
        <v>43</v>
      </c>
      <c r="S36" s="123"/>
      <c r="T36" s="123"/>
    </row>
    <row r="37" spans="2:24" ht="39.950000000000003" customHeight="1">
      <c r="B37" s="57"/>
      <c r="C37" s="58"/>
      <c r="D37" s="59"/>
      <c r="E37" s="15"/>
      <c r="F37" s="60"/>
      <c r="G37" s="61"/>
      <c r="H37" s="15"/>
      <c r="K37" s="9"/>
      <c r="L37" s="9"/>
      <c r="M37" s="9"/>
      <c r="Q37" s="8"/>
      <c r="R37" s="9"/>
      <c r="S37" s="9"/>
      <c r="T37" s="9"/>
    </row>
    <row r="38" spans="2:24" ht="39.950000000000003" customHeight="1">
      <c r="B38" s="57"/>
      <c r="C38" s="58"/>
      <c r="D38" s="59"/>
      <c r="E38" s="15"/>
      <c r="F38" s="20"/>
      <c r="G38" s="21"/>
      <c r="H38" s="15"/>
      <c r="K38" s="9"/>
      <c r="L38" s="9"/>
      <c r="M38" s="9"/>
      <c r="Q38" s="8"/>
      <c r="R38" s="9"/>
      <c r="S38" s="9"/>
      <c r="T38" s="9"/>
    </row>
    <row r="39" spans="2:24" ht="39.950000000000003" customHeight="1">
      <c r="B39" s="57"/>
      <c r="C39" s="58"/>
      <c r="D39" s="59"/>
      <c r="E39" s="15"/>
      <c r="F39" s="60"/>
      <c r="G39" s="61"/>
      <c r="H39" s="15"/>
      <c r="K39" s="9"/>
      <c r="L39" s="9"/>
      <c r="M39" s="9"/>
      <c r="Q39" s="8"/>
      <c r="R39" s="9"/>
      <c r="S39" s="9"/>
      <c r="T39" s="9"/>
    </row>
    <row r="41" spans="2:24">
      <c r="B41" s="33" t="s">
        <v>22</v>
      </c>
      <c r="C41" s="33"/>
      <c r="D41" s="34"/>
      <c r="E41" s="34"/>
      <c r="F41" s="34"/>
      <c r="G41" s="34"/>
      <c r="H41" s="34"/>
      <c r="I41" s="34"/>
      <c r="J41" s="34"/>
      <c r="K41" s="34"/>
      <c r="L41" s="34"/>
      <c r="M41" s="34"/>
      <c r="N41" s="34"/>
      <c r="O41" s="34"/>
      <c r="P41" s="34"/>
      <c r="Q41" s="34"/>
      <c r="R41" s="34"/>
      <c r="S41" s="34"/>
      <c r="T41" s="34"/>
      <c r="U41" s="34"/>
      <c r="V41" s="34"/>
      <c r="W41" s="34"/>
      <c r="X41" s="34"/>
    </row>
    <row r="42" spans="2:24" s="11" customFormat="1" ht="30" customHeight="1">
      <c r="B42" s="133" t="s">
        <v>23</v>
      </c>
      <c r="C42" s="132"/>
      <c r="D42" s="132"/>
      <c r="E42" s="132"/>
      <c r="F42" s="132"/>
      <c r="G42" s="132"/>
      <c r="H42" s="132"/>
      <c r="I42" s="132"/>
      <c r="J42" s="132"/>
      <c r="K42" s="132"/>
      <c r="L42" s="132"/>
      <c r="M42" s="132"/>
      <c r="N42" s="132"/>
      <c r="O42" s="132"/>
      <c r="P42" s="132"/>
      <c r="Q42" s="132"/>
      <c r="R42" s="132"/>
      <c r="S42" s="132"/>
      <c r="T42" s="132"/>
      <c r="U42" s="132"/>
      <c r="V42" s="132"/>
      <c r="W42" s="132"/>
      <c r="X42" s="132"/>
    </row>
    <row r="43" spans="2:24" s="11" customFormat="1">
      <c r="B43" s="132" t="s">
        <v>24</v>
      </c>
      <c r="C43" s="132"/>
      <c r="D43" s="132"/>
      <c r="E43" s="132"/>
      <c r="F43" s="132"/>
      <c r="G43" s="132"/>
      <c r="H43" s="132"/>
      <c r="I43" s="132"/>
      <c r="J43" s="132"/>
      <c r="K43" s="132"/>
      <c r="L43" s="132"/>
      <c r="M43" s="132"/>
      <c r="N43" s="132"/>
      <c r="O43" s="132"/>
      <c r="P43" s="132"/>
      <c r="Q43" s="132"/>
      <c r="R43" s="132"/>
      <c r="S43" s="132"/>
      <c r="T43" s="132"/>
      <c r="U43" s="132"/>
      <c r="V43" s="132"/>
      <c r="W43" s="132"/>
      <c r="X43" s="132"/>
    </row>
    <row r="44" spans="2:24" s="11" customFormat="1">
      <c r="B44" s="132" t="s">
        <v>25</v>
      </c>
      <c r="C44" s="132"/>
      <c r="D44" s="132"/>
      <c r="E44" s="132"/>
      <c r="F44" s="132"/>
      <c r="G44" s="132"/>
      <c r="H44" s="132"/>
      <c r="I44" s="132"/>
      <c r="J44" s="132"/>
      <c r="K44" s="132"/>
      <c r="L44" s="132"/>
      <c r="M44" s="132"/>
      <c r="N44" s="132"/>
      <c r="O44" s="132"/>
      <c r="P44" s="132"/>
      <c r="Q44" s="132"/>
      <c r="R44" s="132"/>
      <c r="S44" s="132"/>
      <c r="T44" s="132"/>
      <c r="U44" s="132"/>
      <c r="V44" s="132"/>
      <c r="W44" s="132"/>
      <c r="X44" s="132"/>
    </row>
    <row r="45" spans="2:24" s="11" customFormat="1">
      <c r="B45" s="132" t="s">
        <v>26</v>
      </c>
      <c r="C45" s="132"/>
      <c r="D45" s="132"/>
      <c r="E45" s="132"/>
      <c r="F45" s="132"/>
      <c r="G45" s="132"/>
      <c r="H45" s="132"/>
      <c r="I45" s="132"/>
      <c r="J45" s="132"/>
      <c r="K45" s="132"/>
      <c r="L45" s="132"/>
      <c r="M45" s="132"/>
      <c r="N45" s="132"/>
      <c r="O45" s="132"/>
      <c r="P45" s="132"/>
      <c r="Q45" s="132"/>
      <c r="R45" s="132"/>
      <c r="S45" s="132"/>
      <c r="T45" s="132"/>
      <c r="U45" s="132"/>
      <c r="V45" s="132"/>
      <c r="W45" s="132"/>
      <c r="X45" s="132"/>
    </row>
    <row r="46" spans="2:24" s="11" customFormat="1">
      <c r="B46" s="132" t="s">
        <v>27</v>
      </c>
      <c r="C46" s="132"/>
      <c r="D46" s="132"/>
      <c r="E46" s="132"/>
      <c r="F46" s="132"/>
      <c r="G46" s="132"/>
      <c r="H46" s="132"/>
      <c r="I46" s="132"/>
      <c r="J46" s="132"/>
      <c r="K46" s="132"/>
      <c r="L46" s="132"/>
      <c r="M46" s="132"/>
      <c r="N46" s="132"/>
      <c r="O46" s="132"/>
      <c r="P46" s="132"/>
      <c r="Q46" s="132"/>
      <c r="R46" s="132"/>
      <c r="S46" s="132"/>
      <c r="T46" s="132"/>
      <c r="U46" s="132"/>
      <c r="V46" s="132"/>
      <c r="W46" s="132"/>
      <c r="X46" s="132"/>
    </row>
    <row r="47" spans="2:24" s="11" customFormat="1">
      <c r="B47" s="132" t="s">
        <v>28</v>
      </c>
      <c r="C47" s="132"/>
      <c r="D47" s="132"/>
      <c r="E47" s="132"/>
      <c r="F47" s="132"/>
      <c r="G47" s="132"/>
      <c r="H47" s="132"/>
      <c r="I47" s="132"/>
      <c r="J47" s="132"/>
      <c r="K47" s="132"/>
      <c r="L47" s="132"/>
      <c r="M47" s="132"/>
      <c r="N47" s="132"/>
      <c r="O47" s="132"/>
      <c r="P47" s="132"/>
      <c r="Q47" s="132"/>
      <c r="R47" s="132"/>
      <c r="S47" s="132"/>
      <c r="T47" s="132"/>
      <c r="U47" s="132"/>
      <c r="V47" s="132"/>
      <c r="W47" s="132"/>
      <c r="X47" s="132"/>
    </row>
    <row r="48" spans="2:24" s="11" customFormat="1">
      <c r="B48" s="132" t="s">
        <v>29</v>
      </c>
      <c r="C48" s="132"/>
      <c r="D48" s="132"/>
      <c r="E48" s="132"/>
      <c r="F48" s="132"/>
      <c r="G48" s="132"/>
      <c r="H48" s="132"/>
      <c r="I48" s="132"/>
      <c r="J48" s="132"/>
      <c r="K48" s="132"/>
      <c r="L48" s="132"/>
      <c r="M48" s="132"/>
      <c r="N48" s="132"/>
      <c r="O48" s="132"/>
      <c r="P48" s="132"/>
      <c r="Q48" s="132"/>
      <c r="R48" s="132"/>
      <c r="S48" s="132"/>
      <c r="T48" s="132"/>
      <c r="U48" s="132"/>
      <c r="V48" s="132"/>
      <c r="W48" s="132"/>
      <c r="X48" s="132"/>
    </row>
    <row r="49" spans="2:24" s="11" customFormat="1">
      <c r="B49" s="132" t="s">
        <v>30</v>
      </c>
      <c r="C49" s="132"/>
      <c r="D49" s="132"/>
      <c r="E49" s="132"/>
      <c r="F49" s="132"/>
      <c r="G49" s="132"/>
      <c r="H49" s="132"/>
      <c r="I49" s="132"/>
      <c r="J49" s="132"/>
      <c r="K49" s="132"/>
      <c r="L49" s="132"/>
      <c r="M49" s="132"/>
      <c r="N49" s="132"/>
      <c r="O49" s="132"/>
      <c r="P49" s="132"/>
      <c r="Q49" s="132"/>
      <c r="R49" s="132"/>
      <c r="S49" s="132"/>
      <c r="T49" s="132"/>
      <c r="U49" s="132"/>
      <c r="V49" s="132"/>
      <c r="W49" s="132"/>
      <c r="X49" s="132"/>
    </row>
    <row r="50" spans="2:24" s="11" customFormat="1">
      <c r="B50" s="132" t="s">
        <v>31</v>
      </c>
      <c r="C50" s="132"/>
      <c r="D50" s="132"/>
      <c r="E50" s="132"/>
      <c r="F50" s="132"/>
      <c r="G50" s="132"/>
      <c r="H50" s="132"/>
      <c r="I50" s="132"/>
      <c r="J50" s="132"/>
      <c r="K50" s="132"/>
      <c r="L50" s="132"/>
      <c r="M50" s="132"/>
      <c r="N50" s="132"/>
      <c r="O50" s="132"/>
      <c r="P50" s="132"/>
      <c r="Q50" s="132"/>
      <c r="R50" s="132"/>
      <c r="S50" s="132"/>
      <c r="T50" s="132"/>
      <c r="U50" s="132"/>
      <c r="V50" s="132"/>
      <c r="W50" s="132"/>
      <c r="X50" s="132"/>
    </row>
    <row r="51" spans="2:24" s="11" customFormat="1">
      <c r="B51" s="132" t="s">
        <v>32</v>
      </c>
      <c r="C51" s="132"/>
      <c r="D51" s="132"/>
      <c r="E51" s="132"/>
      <c r="F51" s="132"/>
      <c r="G51" s="132"/>
      <c r="H51" s="132"/>
      <c r="I51" s="132"/>
      <c r="J51" s="132"/>
      <c r="K51" s="132"/>
      <c r="L51" s="132"/>
      <c r="M51" s="132"/>
      <c r="N51" s="132"/>
      <c r="O51" s="132"/>
      <c r="P51" s="132"/>
      <c r="Q51" s="132"/>
      <c r="R51" s="132"/>
      <c r="S51" s="132"/>
      <c r="T51" s="132"/>
      <c r="U51" s="132"/>
      <c r="V51" s="132"/>
      <c r="W51" s="132"/>
      <c r="X51" s="132"/>
    </row>
    <row r="52" spans="2:24" s="11" customFormat="1">
      <c r="B52" s="132" t="s">
        <v>33</v>
      </c>
      <c r="C52" s="132"/>
      <c r="D52" s="132"/>
      <c r="E52" s="132"/>
      <c r="F52" s="132"/>
      <c r="G52" s="132"/>
      <c r="H52" s="132"/>
      <c r="I52" s="132"/>
      <c r="J52" s="132"/>
      <c r="K52" s="132"/>
      <c r="L52" s="132"/>
      <c r="M52" s="132"/>
      <c r="N52" s="132"/>
      <c r="O52" s="132"/>
      <c r="P52" s="132"/>
      <c r="Q52" s="132"/>
      <c r="R52" s="132"/>
      <c r="S52" s="132"/>
      <c r="T52" s="132"/>
      <c r="U52" s="132"/>
      <c r="V52" s="132"/>
      <c r="W52" s="132"/>
      <c r="X52" s="132"/>
    </row>
    <row r="53" spans="2:24" s="11" customFormat="1">
      <c r="B53" s="51"/>
      <c r="C53" s="51"/>
      <c r="D53" s="51"/>
      <c r="E53" s="51"/>
      <c r="F53" s="51"/>
      <c r="G53" s="51"/>
      <c r="H53" s="51"/>
      <c r="I53" s="51"/>
      <c r="J53" s="51"/>
      <c r="K53" s="51"/>
      <c r="L53" s="51"/>
      <c r="M53" s="51"/>
      <c r="N53" s="51"/>
      <c r="O53" s="51"/>
      <c r="P53" s="51"/>
      <c r="Q53" s="51"/>
      <c r="R53" s="51"/>
      <c r="S53" s="51"/>
      <c r="T53" s="51"/>
      <c r="U53" s="51"/>
      <c r="V53" s="51"/>
      <c r="W53" s="51"/>
      <c r="X53" s="51"/>
    </row>
    <row r="54" spans="2:24" s="11" customFormat="1">
      <c r="B54" s="51"/>
      <c r="C54" s="51"/>
      <c r="D54" s="51"/>
      <c r="E54" s="51"/>
      <c r="F54" s="51"/>
      <c r="G54" s="51"/>
      <c r="H54" s="51"/>
      <c r="I54" s="51"/>
      <c r="J54" s="51"/>
      <c r="K54" s="51"/>
      <c r="L54" s="51"/>
      <c r="M54" s="51"/>
      <c r="N54" s="51"/>
      <c r="O54" s="51"/>
      <c r="P54" s="51"/>
      <c r="Q54" s="51"/>
      <c r="R54" s="51"/>
      <c r="S54" s="51"/>
      <c r="T54" s="51"/>
      <c r="U54" s="51"/>
      <c r="V54" s="51"/>
      <c r="W54" s="51"/>
      <c r="X54" s="51"/>
    </row>
    <row r="55" spans="2:24" s="11" customFormat="1">
      <c r="B55" s="51"/>
      <c r="C55" s="51"/>
      <c r="D55" s="51"/>
      <c r="E55" s="51"/>
      <c r="F55" s="51"/>
      <c r="G55" s="51"/>
      <c r="H55" s="51"/>
      <c r="I55" s="51"/>
      <c r="J55" s="51"/>
      <c r="K55" s="51"/>
      <c r="L55" s="51"/>
      <c r="M55" s="51"/>
      <c r="N55" s="51"/>
      <c r="O55" s="51"/>
      <c r="P55" s="51"/>
      <c r="Q55" s="51"/>
      <c r="R55" s="51"/>
      <c r="S55" s="51"/>
      <c r="T55" s="51"/>
      <c r="U55" s="51"/>
      <c r="V55" s="51"/>
      <c r="W55" s="51"/>
      <c r="X55" s="51"/>
    </row>
  </sheetData>
  <mergeCells count="85">
    <mergeCell ref="B54:X54"/>
    <mergeCell ref="B55:X55"/>
    <mergeCell ref="B37:D37"/>
    <mergeCell ref="B27:D29"/>
    <mergeCell ref="U27:V29"/>
    <mergeCell ref="B38:D38"/>
    <mergeCell ref="B48:X48"/>
    <mergeCell ref="B49:X49"/>
    <mergeCell ref="B50:X50"/>
    <mergeCell ref="B51:X51"/>
    <mergeCell ref="B52:X52"/>
    <mergeCell ref="B53:X53"/>
    <mergeCell ref="B42:X42"/>
    <mergeCell ref="B43:X43"/>
    <mergeCell ref="B44:X44"/>
    <mergeCell ref="B45:X45"/>
    <mergeCell ref="B46:X46"/>
    <mergeCell ref="B47:X47"/>
    <mergeCell ref="B36:D36"/>
    <mergeCell ref="F36:G36"/>
    <mergeCell ref="R36:T36"/>
    <mergeCell ref="F37:G37"/>
    <mergeCell ref="B39:D39"/>
    <mergeCell ref="F39:G39"/>
    <mergeCell ref="J36:L36"/>
    <mergeCell ref="B34:D34"/>
    <mergeCell ref="F34:G34"/>
    <mergeCell ref="R34:T34"/>
    <mergeCell ref="B35:D35"/>
    <mergeCell ref="F35:G35"/>
    <mergeCell ref="R35:T35"/>
    <mergeCell ref="J35:L35"/>
    <mergeCell ref="J34:L34"/>
    <mergeCell ref="N30:N32"/>
    <mergeCell ref="B2:X2"/>
    <mergeCell ref="D4:X4"/>
    <mergeCell ref="D5:X5"/>
    <mergeCell ref="F8:H12"/>
    <mergeCell ref="I8:K12"/>
    <mergeCell ref="L8:N12"/>
    <mergeCell ref="O8:Q12"/>
    <mergeCell ref="U8:V12"/>
    <mergeCell ref="W8:X12"/>
    <mergeCell ref="A8:E14"/>
    <mergeCell ref="H13:H14"/>
    <mergeCell ref="K13:K14"/>
    <mergeCell ref="N13:N14"/>
    <mergeCell ref="Q13:Q14"/>
    <mergeCell ref="T13:T14"/>
    <mergeCell ref="O13:P13"/>
    <mergeCell ref="R13:S13"/>
    <mergeCell ref="W13:X32"/>
    <mergeCell ref="R8:T12"/>
    <mergeCell ref="U15:V17"/>
    <mergeCell ref="U18:V20"/>
    <mergeCell ref="R32:S32"/>
    <mergeCell ref="U21:V23"/>
    <mergeCell ref="T30:V32"/>
    <mergeCell ref="U24:V26"/>
    <mergeCell ref="Q30:Q32"/>
    <mergeCell ref="U13:V14"/>
    <mergeCell ref="L32:M32"/>
    <mergeCell ref="O32:P32"/>
    <mergeCell ref="B30:D31"/>
    <mergeCell ref="A4:C4"/>
    <mergeCell ref="A5:C5"/>
    <mergeCell ref="A6:C6"/>
    <mergeCell ref="B15:D17"/>
    <mergeCell ref="B18:D20"/>
    <mergeCell ref="B21:D23"/>
    <mergeCell ref="D6:X6"/>
    <mergeCell ref="A15:A17"/>
    <mergeCell ref="A18:A20"/>
    <mergeCell ref="A21:A23"/>
    <mergeCell ref="F13:G13"/>
    <mergeCell ref="I13:J13"/>
    <mergeCell ref="L13:M13"/>
    <mergeCell ref="K30:K32"/>
    <mergeCell ref="H30:H32"/>
    <mergeCell ref="A24:A26"/>
    <mergeCell ref="A27:A29"/>
    <mergeCell ref="B24:D26"/>
    <mergeCell ref="B32:E32"/>
    <mergeCell ref="F32:G32"/>
    <mergeCell ref="I32:J32"/>
  </mergeCells>
  <printOptions horizontalCentered="1"/>
  <pageMargins left="0" right="0" top="0" bottom="0" header="0" footer="0"/>
  <pageSetup paperSize="9" scale="45" orientation="landscape" horizontalDpi="0" verticalDpi="0"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X59"/>
  <sheetViews>
    <sheetView topLeftCell="A13" zoomScale="70" zoomScaleNormal="70" workbookViewId="0">
      <selection activeCell="R39" sqref="R39:T39"/>
    </sheetView>
  </sheetViews>
  <sheetFormatPr defaultRowHeight="15"/>
  <cols>
    <col min="1" max="3" width="9.140625" style="1"/>
    <col min="4" max="4" width="80.7109375" style="1" customWidth="1"/>
    <col min="5" max="5" width="17.5703125" style="1" customWidth="1"/>
    <col min="6" max="6" width="8.85546875" style="1" customWidth="1"/>
    <col min="7" max="7" width="8" style="1" customWidth="1"/>
    <col min="8" max="8" width="14.85546875" style="1" customWidth="1"/>
    <col min="9" max="9" width="8.7109375" style="1" customWidth="1"/>
    <col min="10" max="10" width="8.28515625" style="1" customWidth="1"/>
    <col min="11" max="11" width="14.140625" style="1" customWidth="1"/>
    <col min="12" max="12" width="8.85546875" style="1" customWidth="1"/>
    <col min="13" max="13" width="8.42578125" style="1" customWidth="1"/>
    <col min="14" max="14" width="13.85546875" style="1" customWidth="1"/>
    <col min="15" max="15" width="8" style="1" customWidth="1"/>
    <col min="16" max="16" width="8.28515625" style="1" customWidth="1"/>
    <col min="17" max="17" width="14.140625" style="1" customWidth="1"/>
    <col min="18" max="18" width="8.140625" style="1" customWidth="1"/>
    <col min="19" max="19" width="8.42578125" style="1" customWidth="1"/>
    <col min="20" max="20" width="13.42578125" style="1" customWidth="1"/>
    <col min="21" max="23" width="9.140625" style="1"/>
    <col min="24" max="24" width="15.5703125" style="1" customWidth="1"/>
    <col min="25" max="16384" width="9.140625" style="1"/>
  </cols>
  <sheetData>
    <row r="2" spans="1:24" ht="39.75" customHeight="1">
      <c r="B2" s="107" t="s">
        <v>42</v>
      </c>
      <c r="C2" s="107"/>
      <c r="D2" s="107"/>
      <c r="E2" s="107"/>
      <c r="F2" s="107"/>
      <c r="G2" s="107"/>
      <c r="H2" s="107"/>
      <c r="I2" s="107"/>
      <c r="J2" s="107"/>
      <c r="K2" s="107"/>
      <c r="L2" s="107"/>
      <c r="M2" s="107"/>
      <c r="N2" s="107"/>
      <c r="O2" s="107"/>
      <c r="P2" s="107"/>
      <c r="Q2" s="107"/>
      <c r="R2" s="107"/>
      <c r="S2" s="107"/>
      <c r="T2" s="107"/>
      <c r="U2" s="107"/>
      <c r="V2" s="107"/>
      <c r="W2" s="107"/>
      <c r="X2" s="107"/>
    </row>
    <row r="4" spans="1:24" ht="39.950000000000003" customHeight="1">
      <c r="A4" s="79" t="s">
        <v>0</v>
      </c>
      <c r="B4" s="80"/>
      <c r="C4" s="81"/>
      <c r="D4" s="57"/>
      <c r="E4" s="58"/>
      <c r="F4" s="58"/>
      <c r="G4" s="58"/>
      <c r="H4" s="58"/>
      <c r="I4" s="58"/>
      <c r="J4" s="58"/>
      <c r="K4" s="58"/>
      <c r="L4" s="58"/>
      <c r="M4" s="58"/>
      <c r="N4" s="58"/>
      <c r="O4" s="58"/>
      <c r="P4" s="58"/>
      <c r="Q4" s="58"/>
      <c r="R4" s="58"/>
      <c r="S4" s="58"/>
      <c r="T4" s="58"/>
      <c r="U4" s="58"/>
      <c r="V4" s="58"/>
      <c r="W4" s="58"/>
      <c r="X4" s="59"/>
    </row>
    <row r="5" spans="1:24" ht="39.950000000000003" customHeight="1">
      <c r="A5" s="79" t="s">
        <v>1</v>
      </c>
      <c r="B5" s="80"/>
      <c r="C5" s="81"/>
      <c r="D5" s="57"/>
      <c r="E5" s="58"/>
      <c r="F5" s="58"/>
      <c r="G5" s="58"/>
      <c r="H5" s="58"/>
      <c r="I5" s="58"/>
      <c r="J5" s="58"/>
      <c r="K5" s="58"/>
      <c r="L5" s="58"/>
      <c r="M5" s="58"/>
      <c r="N5" s="58"/>
      <c r="O5" s="58"/>
      <c r="P5" s="58"/>
      <c r="Q5" s="58"/>
      <c r="R5" s="58"/>
      <c r="S5" s="58"/>
      <c r="T5" s="58"/>
      <c r="U5" s="58"/>
      <c r="V5" s="58"/>
      <c r="W5" s="58"/>
      <c r="X5" s="59"/>
    </row>
    <row r="6" spans="1:24" ht="39.950000000000003" customHeight="1">
      <c r="A6" s="79" t="s">
        <v>2</v>
      </c>
      <c r="B6" s="80"/>
      <c r="C6" s="81"/>
      <c r="D6" s="57"/>
      <c r="E6" s="58"/>
      <c r="F6" s="58"/>
      <c r="G6" s="58"/>
      <c r="H6" s="58"/>
      <c r="I6" s="58"/>
      <c r="J6" s="58"/>
      <c r="K6" s="58"/>
      <c r="L6" s="58"/>
      <c r="M6" s="58"/>
      <c r="N6" s="58"/>
      <c r="O6" s="58"/>
      <c r="P6" s="58"/>
      <c r="Q6" s="58"/>
      <c r="R6" s="58"/>
      <c r="S6" s="58"/>
      <c r="T6" s="58"/>
      <c r="U6" s="58"/>
      <c r="V6" s="58"/>
      <c r="W6" s="58"/>
      <c r="X6" s="59"/>
    </row>
    <row r="8" spans="1:24" ht="15" customHeight="1">
      <c r="A8" s="85" t="s">
        <v>3</v>
      </c>
      <c r="B8" s="86"/>
      <c r="C8" s="86"/>
      <c r="D8" s="86"/>
      <c r="E8" s="87"/>
      <c r="F8" s="100" t="s">
        <v>7</v>
      </c>
      <c r="G8" s="100"/>
      <c r="H8" s="100"/>
      <c r="I8" s="100" t="s">
        <v>8</v>
      </c>
      <c r="J8" s="100"/>
      <c r="K8" s="100"/>
      <c r="L8" s="100" t="s">
        <v>9</v>
      </c>
      <c r="M8" s="100"/>
      <c r="N8" s="100"/>
      <c r="O8" s="100" t="s">
        <v>10</v>
      </c>
      <c r="P8" s="100"/>
      <c r="Q8" s="100"/>
      <c r="R8" s="100" t="s">
        <v>11</v>
      </c>
      <c r="S8" s="100"/>
      <c r="T8" s="100"/>
      <c r="U8" s="105" t="s">
        <v>12</v>
      </c>
      <c r="V8" s="98"/>
      <c r="W8" s="105" t="s">
        <v>13</v>
      </c>
      <c r="X8" s="98"/>
    </row>
    <row r="9" spans="1:24" ht="15" customHeight="1">
      <c r="A9" s="88"/>
      <c r="B9" s="89"/>
      <c r="C9" s="89"/>
      <c r="D9" s="89"/>
      <c r="E9" s="90"/>
      <c r="F9" s="101"/>
      <c r="G9" s="101"/>
      <c r="H9" s="101"/>
      <c r="I9" s="101"/>
      <c r="J9" s="101"/>
      <c r="K9" s="101"/>
      <c r="L9" s="101"/>
      <c r="M9" s="101"/>
      <c r="N9" s="101"/>
      <c r="O9" s="101"/>
      <c r="P9" s="101"/>
      <c r="Q9" s="101"/>
      <c r="R9" s="101"/>
      <c r="S9" s="101"/>
      <c r="T9" s="101"/>
      <c r="U9" s="106"/>
      <c r="V9" s="106"/>
      <c r="W9" s="106"/>
      <c r="X9" s="106"/>
    </row>
    <row r="10" spans="1:24" ht="15" customHeight="1">
      <c r="A10" s="88"/>
      <c r="B10" s="89"/>
      <c r="C10" s="89"/>
      <c r="D10" s="89"/>
      <c r="E10" s="90"/>
      <c r="F10" s="101"/>
      <c r="G10" s="101"/>
      <c r="H10" s="101"/>
      <c r="I10" s="101"/>
      <c r="J10" s="101"/>
      <c r="K10" s="101"/>
      <c r="L10" s="101"/>
      <c r="M10" s="101"/>
      <c r="N10" s="101"/>
      <c r="O10" s="101"/>
      <c r="P10" s="101"/>
      <c r="Q10" s="101"/>
      <c r="R10" s="101"/>
      <c r="S10" s="101"/>
      <c r="T10" s="101"/>
      <c r="U10" s="106"/>
      <c r="V10" s="106"/>
      <c r="W10" s="106"/>
      <c r="X10" s="106"/>
    </row>
    <row r="11" spans="1:24" ht="15" customHeight="1">
      <c r="A11" s="88"/>
      <c r="B11" s="89"/>
      <c r="C11" s="89"/>
      <c r="D11" s="89"/>
      <c r="E11" s="90"/>
      <c r="F11" s="101"/>
      <c r="G11" s="101"/>
      <c r="H11" s="101"/>
      <c r="I11" s="101"/>
      <c r="J11" s="101"/>
      <c r="K11" s="101"/>
      <c r="L11" s="101"/>
      <c r="M11" s="101"/>
      <c r="N11" s="101"/>
      <c r="O11" s="101"/>
      <c r="P11" s="101"/>
      <c r="Q11" s="101"/>
      <c r="R11" s="101"/>
      <c r="S11" s="101"/>
      <c r="T11" s="101"/>
      <c r="U11" s="106"/>
      <c r="V11" s="106"/>
      <c r="W11" s="106"/>
      <c r="X11" s="106"/>
    </row>
    <row r="12" spans="1:24" ht="56.25" customHeight="1">
      <c r="A12" s="88"/>
      <c r="B12" s="89"/>
      <c r="C12" s="89"/>
      <c r="D12" s="89"/>
      <c r="E12" s="90"/>
      <c r="F12" s="102"/>
      <c r="G12" s="102"/>
      <c r="H12" s="102"/>
      <c r="I12" s="102"/>
      <c r="J12" s="102"/>
      <c r="K12" s="102"/>
      <c r="L12" s="102"/>
      <c r="M12" s="102"/>
      <c r="N12" s="102"/>
      <c r="O12" s="102"/>
      <c r="P12" s="102"/>
      <c r="Q12" s="102"/>
      <c r="R12" s="102"/>
      <c r="S12" s="102"/>
      <c r="T12" s="102"/>
      <c r="U12" s="99"/>
      <c r="V12" s="99"/>
      <c r="W12" s="99"/>
      <c r="X12" s="99"/>
    </row>
    <row r="13" spans="1:24" ht="34.5" customHeight="1">
      <c r="A13" s="88"/>
      <c r="B13" s="89"/>
      <c r="C13" s="89"/>
      <c r="D13" s="89"/>
      <c r="E13" s="90"/>
      <c r="F13" s="103" t="s">
        <v>14</v>
      </c>
      <c r="G13" s="104"/>
      <c r="H13" s="98" t="s">
        <v>6</v>
      </c>
      <c r="I13" s="103" t="s">
        <v>14</v>
      </c>
      <c r="J13" s="104"/>
      <c r="K13" s="98" t="s">
        <v>6</v>
      </c>
      <c r="L13" s="103" t="s">
        <v>14</v>
      </c>
      <c r="M13" s="104"/>
      <c r="N13" s="98" t="s">
        <v>6</v>
      </c>
      <c r="O13" s="103" t="s">
        <v>14</v>
      </c>
      <c r="P13" s="104"/>
      <c r="Q13" s="98" t="s">
        <v>6</v>
      </c>
      <c r="R13" s="103" t="s">
        <v>14</v>
      </c>
      <c r="S13" s="104"/>
      <c r="T13" s="98" t="s">
        <v>6</v>
      </c>
      <c r="U13" s="94" t="s">
        <v>6</v>
      </c>
      <c r="V13" s="95"/>
      <c r="W13" s="108">
        <f>SUM(F35+I35+L35+O35+R35)</f>
        <v>55</v>
      </c>
      <c r="X13" s="109"/>
    </row>
    <row r="14" spans="1:24" ht="25.5" customHeight="1">
      <c r="A14" s="91"/>
      <c r="B14" s="92"/>
      <c r="C14" s="92"/>
      <c r="D14" s="92"/>
      <c r="E14" s="93"/>
      <c r="F14" s="23" t="s">
        <v>38</v>
      </c>
      <c r="G14" s="23" t="s">
        <v>39</v>
      </c>
      <c r="H14" s="97"/>
      <c r="I14" s="23" t="s">
        <v>38</v>
      </c>
      <c r="J14" s="23" t="s">
        <v>39</v>
      </c>
      <c r="K14" s="97"/>
      <c r="L14" s="23" t="s">
        <v>38</v>
      </c>
      <c r="M14" s="23" t="s">
        <v>39</v>
      </c>
      <c r="N14" s="97"/>
      <c r="O14" s="23" t="s">
        <v>38</v>
      </c>
      <c r="P14" s="23" t="s">
        <v>39</v>
      </c>
      <c r="Q14" s="97"/>
      <c r="R14" s="23" t="s">
        <v>38</v>
      </c>
      <c r="S14" s="23" t="s">
        <v>39</v>
      </c>
      <c r="T14" s="97"/>
      <c r="U14" s="96"/>
      <c r="V14" s="97"/>
      <c r="W14" s="110"/>
      <c r="X14" s="111"/>
    </row>
    <row r="15" spans="1:24" ht="24.95" customHeight="1">
      <c r="A15" s="68">
        <v>1</v>
      </c>
      <c r="B15" s="69" t="s">
        <v>35</v>
      </c>
      <c r="C15" s="49"/>
      <c r="D15" s="49"/>
      <c r="E15" s="2" t="s">
        <v>4</v>
      </c>
      <c r="F15" s="3">
        <v>0.375</v>
      </c>
      <c r="G15" s="3">
        <v>0.54166666666666663</v>
      </c>
      <c r="H15" s="26">
        <f>HOUR(G15-F15)</f>
        <v>4</v>
      </c>
      <c r="I15" s="31">
        <v>0.33333333333333331</v>
      </c>
      <c r="J15" s="3">
        <v>0.5</v>
      </c>
      <c r="K15" s="26">
        <f>HOUR(J15-I15)</f>
        <v>4</v>
      </c>
      <c r="L15" s="3">
        <v>0.33333333333333331</v>
      </c>
      <c r="M15" s="3">
        <v>0.5</v>
      </c>
      <c r="N15" s="26">
        <f>HOUR(M15-L15)</f>
        <v>4</v>
      </c>
      <c r="O15" s="3">
        <v>0.33333333333333331</v>
      </c>
      <c r="P15" s="3">
        <v>0.5</v>
      </c>
      <c r="Q15" s="26">
        <f>HOUR(P15-O15)</f>
        <v>4</v>
      </c>
      <c r="R15" s="3">
        <v>0.33333333333333331</v>
      </c>
      <c r="S15" s="3">
        <v>0.5</v>
      </c>
      <c r="T15" s="26">
        <f>HOUR(S15-R15)</f>
        <v>4</v>
      </c>
      <c r="U15" s="70">
        <f>SUM(T17+Q17+N17+K17+H17)</f>
        <v>40</v>
      </c>
      <c r="V15" s="71"/>
      <c r="W15" s="110"/>
      <c r="X15" s="111"/>
    </row>
    <row r="16" spans="1:24" ht="24.95" customHeight="1">
      <c r="A16" s="68"/>
      <c r="B16" s="49"/>
      <c r="C16" s="49"/>
      <c r="D16" s="49"/>
      <c r="E16" s="2" t="s">
        <v>5</v>
      </c>
      <c r="F16" s="3">
        <v>0.625</v>
      </c>
      <c r="G16" s="3">
        <v>0.79166666666666663</v>
      </c>
      <c r="H16" s="26">
        <f>HOUR(G16-F16)</f>
        <v>4</v>
      </c>
      <c r="I16" s="3">
        <v>0.54166666666666663</v>
      </c>
      <c r="J16" s="3">
        <v>0.70833333333333337</v>
      </c>
      <c r="K16" s="26">
        <f>HOUR(J16-I16)</f>
        <v>4</v>
      </c>
      <c r="L16" s="3">
        <v>0.54166666666666663</v>
      </c>
      <c r="M16" s="3">
        <v>0.70833333333333337</v>
      </c>
      <c r="N16" s="26">
        <f>HOUR(M16-L16)</f>
        <v>4</v>
      </c>
      <c r="O16" s="3">
        <v>0.54166666666666663</v>
      </c>
      <c r="P16" s="3">
        <v>0.70833333333333337</v>
      </c>
      <c r="Q16" s="26">
        <f>HOUR(P16-O16)</f>
        <v>4</v>
      </c>
      <c r="R16" s="3">
        <v>0.54166666666666663</v>
      </c>
      <c r="S16" s="3">
        <v>0.70833333333333337</v>
      </c>
      <c r="T16" s="26">
        <f>HOUR(S16-R16)</f>
        <v>4</v>
      </c>
      <c r="U16" s="72"/>
      <c r="V16" s="73"/>
      <c r="W16" s="110"/>
      <c r="X16" s="111"/>
    </row>
    <row r="17" spans="1:24" ht="24.95" customHeight="1">
      <c r="A17" s="68"/>
      <c r="B17" s="49"/>
      <c r="C17" s="49"/>
      <c r="D17" s="49"/>
      <c r="E17" s="27" t="s">
        <v>6</v>
      </c>
      <c r="F17" s="76"/>
      <c r="G17" s="77"/>
      <c r="H17" s="26">
        <f>SUM(H15:H16)</f>
        <v>8</v>
      </c>
      <c r="I17" s="29"/>
      <c r="J17" s="29"/>
      <c r="K17" s="26">
        <f>SUM(K15:K16)</f>
        <v>8</v>
      </c>
      <c r="L17" s="29"/>
      <c r="M17" s="29"/>
      <c r="N17" s="26">
        <f>SUM(N15:N16)</f>
        <v>8</v>
      </c>
      <c r="O17" s="29"/>
      <c r="P17" s="29"/>
      <c r="Q17" s="26">
        <f>SUM(Q15+Q16)</f>
        <v>8</v>
      </c>
      <c r="R17" s="29"/>
      <c r="S17" s="29"/>
      <c r="T17" s="26">
        <f>SUM(T15:T16)</f>
        <v>8</v>
      </c>
      <c r="U17" s="74"/>
      <c r="V17" s="75"/>
      <c r="W17" s="110"/>
      <c r="X17" s="111"/>
    </row>
    <row r="18" spans="1:24" ht="24.95" customHeight="1">
      <c r="A18" s="68">
        <v>2</v>
      </c>
      <c r="B18" s="69" t="s">
        <v>35</v>
      </c>
      <c r="C18" s="49"/>
      <c r="D18" s="49"/>
      <c r="E18" s="2" t="s">
        <v>4</v>
      </c>
      <c r="F18" s="3">
        <v>0.33333333333333331</v>
      </c>
      <c r="G18" s="3">
        <v>0.5</v>
      </c>
      <c r="H18" s="26">
        <f>HOUR(G18-F18)</f>
        <v>4</v>
      </c>
      <c r="I18" s="3">
        <v>0.375</v>
      </c>
      <c r="J18" s="3">
        <v>0.54166666666666663</v>
      </c>
      <c r="K18" s="26">
        <f>HOUR(J18-I18)</f>
        <v>4</v>
      </c>
      <c r="L18" s="3">
        <v>0.33333333333333331</v>
      </c>
      <c r="M18" s="3">
        <v>0.5</v>
      </c>
      <c r="N18" s="26">
        <f>HOUR(M18-L18)</f>
        <v>4</v>
      </c>
      <c r="O18" s="3">
        <v>0.33333333333333331</v>
      </c>
      <c r="P18" s="3">
        <v>0.5</v>
      </c>
      <c r="Q18" s="26">
        <f>HOUR(P18-O18)</f>
        <v>4</v>
      </c>
      <c r="R18" s="3">
        <v>0.33333333333333331</v>
      </c>
      <c r="S18" s="3">
        <v>0.5</v>
      </c>
      <c r="T18" s="26">
        <f>HOUR(S18-R18)</f>
        <v>4</v>
      </c>
      <c r="U18" s="78">
        <f>SUM(T20+Q20+N20+K20+H20)</f>
        <v>40</v>
      </c>
      <c r="V18" s="78"/>
      <c r="W18" s="110"/>
      <c r="X18" s="111"/>
    </row>
    <row r="19" spans="1:24" ht="24.95" customHeight="1">
      <c r="A19" s="68"/>
      <c r="B19" s="49"/>
      <c r="C19" s="49"/>
      <c r="D19" s="49"/>
      <c r="E19" s="2" t="s">
        <v>5</v>
      </c>
      <c r="F19" s="3">
        <v>0.54166666666666663</v>
      </c>
      <c r="G19" s="3">
        <v>0.70833333333333337</v>
      </c>
      <c r="H19" s="26">
        <f>HOUR(G19-F19)</f>
        <v>4</v>
      </c>
      <c r="I19" s="3">
        <v>0.625</v>
      </c>
      <c r="J19" s="3">
        <v>0.79166666666666663</v>
      </c>
      <c r="K19" s="26">
        <f>HOUR(J19-I19)</f>
        <v>4</v>
      </c>
      <c r="L19" s="3">
        <v>0.54166666666666663</v>
      </c>
      <c r="M19" s="3">
        <v>0.70833333333333337</v>
      </c>
      <c r="N19" s="26">
        <f>HOUR(M19-L19)</f>
        <v>4</v>
      </c>
      <c r="O19" s="3">
        <v>0.54166666666666663</v>
      </c>
      <c r="P19" s="3">
        <v>0.70833333333333337</v>
      </c>
      <c r="Q19" s="26">
        <f>HOUR(P19-O19)</f>
        <v>4</v>
      </c>
      <c r="R19" s="3">
        <v>0.54166666666666663</v>
      </c>
      <c r="S19" s="3">
        <v>0.70833333333333337</v>
      </c>
      <c r="T19" s="26">
        <f>HOUR(S19-R19)</f>
        <v>4</v>
      </c>
      <c r="U19" s="78"/>
      <c r="V19" s="78"/>
      <c r="W19" s="110"/>
      <c r="X19" s="111"/>
    </row>
    <row r="20" spans="1:24" ht="24.95" customHeight="1">
      <c r="A20" s="68"/>
      <c r="B20" s="49"/>
      <c r="C20" s="49"/>
      <c r="D20" s="49"/>
      <c r="E20" s="27" t="s">
        <v>6</v>
      </c>
      <c r="F20" s="76"/>
      <c r="G20" s="77"/>
      <c r="H20" s="26">
        <f>SUM(H18+H19)</f>
        <v>8</v>
      </c>
      <c r="I20" s="29"/>
      <c r="J20" s="29"/>
      <c r="K20" s="26">
        <f>SUM(K18+K19)</f>
        <v>8</v>
      </c>
      <c r="L20" s="29"/>
      <c r="M20" s="29"/>
      <c r="N20" s="26">
        <f>SUM(N18+N19)</f>
        <v>8</v>
      </c>
      <c r="O20" s="29"/>
      <c r="P20" s="29"/>
      <c r="Q20" s="26">
        <f>SUM(Q18+Q19)</f>
        <v>8</v>
      </c>
      <c r="R20" s="29"/>
      <c r="S20" s="29"/>
      <c r="T20" s="26">
        <f>SUM(T18+T19)</f>
        <v>8</v>
      </c>
      <c r="U20" s="78"/>
      <c r="V20" s="78"/>
      <c r="W20" s="110"/>
      <c r="X20" s="111"/>
    </row>
    <row r="21" spans="1:24" ht="24.95" customHeight="1">
      <c r="A21" s="68">
        <v>3</v>
      </c>
      <c r="B21" s="69" t="s">
        <v>35</v>
      </c>
      <c r="C21" s="49"/>
      <c r="D21" s="49"/>
      <c r="E21" s="2" t="s">
        <v>4</v>
      </c>
      <c r="F21" s="3">
        <v>0.33333333333333331</v>
      </c>
      <c r="G21" s="3">
        <v>0.5</v>
      </c>
      <c r="H21" s="26">
        <f>HOUR(G21-F21)</f>
        <v>4</v>
      </c>
      <c r="I21" s="3">
        <v>0.33333333333333331</v>
      </c>
      <c r="J21" s="3">
        <v>0.5</v>
      </c>
      <c r="K21" s="26">
        <f>HOUR(J21-I21)</f>
        <v>4</v>
      </c>
      <c r="L21" s="3">
        <v>0.375</v>
      </c>
      <c r="M21" s="3">
        <v>0.54166666666666663</v>
      </c>
      <c r="N21" s="26">
        <f>HOUR(M21-L21)</f>
        <v>4</v>
      </c>
      <c r="O21" s="3">
        <v>0.33333333333333331</v>
      </c>
      <c r="P21" s="3">
        <v>0.5</v>
      </c>
      <c r="Q21" s="26">
        <f>HOUR(P21-O21)</f>
        <v>4</v>
      </c>
      <c r="R21" s="3">
        <v>0.33333333333333331</v>
      </c>
      <c r="S21" s="3">
        <v>0.5</v>
      </c>
      <c r="T21" s="26">
        <f>HOUR(S21-R21)</f>
        <v>4</v>
      </c>
      <c r="U21" s="70">
        <f>SUM(T23+Q23+N23+K23+H23)</f>
        <v>40</v>
      </c>
      <c r="V21" s="71"/>
      <c r="W21" s="110"/>
      <c r="X21" s="111"/>
    </row>
    <row r="22" spans="1:24" ht="24.95" customHeight="1">
      <c r="A22" s="68"/>
      <c r="B22" s="49"/>
      <c r="C22" s="49"/>
      <c r="D22" s="49"/>
      <c r="E22" s="2" t="s">
        <v>5</v>
      </c>
      <c r="F22" s="3">
        <v>0.54166666666666663</v>
      </c>
      <c r="G22" s="3">
        <v>0.70833333333333337</v>
      </c>
      <c r="H22" s="26">
        <f>HOUR(G22-F22)</f>
        <v>4</v>
      </c>
      <c r="I22" s="3">
        <v>0.54166666666666663</v>
      </c>
      <c r="J22" s="3">
        <v>0.70833333333333337</v>
      </c>
      <c r="K22" s="26">
        <f>HOUR(J22-I22)</f>
        <v>4</v>
      </c>
      <c r="L22" s="3">
        <v>0.625</v>
      </c>
      <c r="M22" s="3">
        <v>0.79166666666666663</v>
      </c>
      <c r="N22" s="26">
        <f>HOUR(M22-L22)</f>
        <v>4</v>
      </c>
      <c r="O22" s="3">
        <v>0.54166666666666663</v>
      </c>
      <c r="P22" s="3">
        <v>0.70833333333333337</v>
      </c>
      <c r="Q22" s="26">
        <f>HOUR(P22-O22)</f>
        <v>4</v>
      </c>
      <c r="R22" s="3">
        <v>0.54166666666666663</v>
      </c>
      <c r="S22" s="3">
        <v>0.70833333333333337</v>
      </c>
      <c r="T22" s="26">
        <f>HOUR(S22-R22)</f>
        <v>4</v>
      </c>
      <c r="U22" s="72"/>
      <c r="V22" s="73"/>
      <c r="W22" s="110"/>
      <c r="X22" s="111"/>
    </row>
    <row r="23" spans="1:24" ht="24.95" customHeight="1">
      <c r="A23" s="68"/>
      <c r="B23" s="49"/>
      <c r="C23" s="49"/>
      <c r="D23" s="49"/>
      <c r="E23" s="27" t="s">
        <v>6</v>
      </c>
      <c r="F23" s="76"/>
      <c r="G23" s="77"/>
      <c r="H23" s="26">
        <f>SUM(H21:H22)</f>
        <v>8</v>
      </c>
      <c r="I23" s="29"/>
      <c r="J23" s="29"/>
      <c r="K23" s="26">
        <f>SUM(K21:K22)</f>
        <v>8</v>
      </c>
      <c r="L23" s="29"/>
      <c r="M23" s="29"/>
      <c r="N23" s="26">
        <f>SUM(N21:N22)</f>
        <v>8</v>
      </c>
      <c r="O23" s="29"/>
      <c r="P23" s="29"/>
      <c r="Q23" s="26">
        <f>SUM(Q21+Q22)</f>
        <v>8</v>
      </c>
      <c r="R23" s="29"/>
      <c r="S23" s="29"/>
      <c r="T23" s="26">
        <f>SUM(T21:T22)</f>
        <v>8</v>
      </c>
      <c r="U23" s="74"/>
      <c r="V23" s="75"/>
      <c r="W23" s="110"/>
      <c r="X23" s="111"/>
    </row>
    <row r="24" spans="1:24" ht="24.95" customHeight="1">
      <c r="A24" s="68">
        <v>4</v>
      </c>
      <c r="B24" s="69" t="s">
        <v>35</v>
      </c>
      <c r="C24" s="49"/>
      <c r="D24" s="49"/>
      <c r="E24" s="2" t="s">
        <v>4</v>
      </c>
      <c r="F24" s="3">
        <v>0.33333333333333331</v>
      </c>
      <c r="G24" s="3">
        <v>0.5</v>
      </c>
      <c r="H24" s="26">
        <f>HOUR(G24-F24)</f>
        <v>4</v>
      </c>
      <c r="I24" s="3">
        <v>0.33333333333333331</v>
      </c>
      <c r="J24" s="3">
        <v>0.5</v>
      </c>
      <c r="K24" s="26">
        <f>HOUR(J24-I24)</f>
        <v>4</v>
      </c>
      <c r="L24" s="3">
        <v>0.33333333333333331</v>
      </c>
      <c r="M24" s="3">
        <v>0.5</v>
      </c>
      <c r="N24" s="26">
        <f>HOUR(M24-L24)</f>
        <v>4</v>
      </c>
      <c r="O24" s="3">
        <v>0.375</v>
      </c>
      <c r="P24" s="3">
        <v>0.54166666666666663</v>
      </c>
      <c r="Q24" s="26">
        <f>HOUR(P24-O24)</f>
        <v>4</v>
      </c>
      <c r="R24" s="3">
        <v>0.33333333333333331</v>
      </c>
      <c r="S24" s="3">
        <v>0.5</v>
      </c>
      <c r="T24" s="26">
        <f>HOUR(S24-R24)</f>
        <v>4</v>
      </c>
      <c r="U24" s="70">
        <f>SUM(T26+Q26+N26+K26+H26)</f>
        <v>40</v>
      </c>
      <c r="V24" s="71"/>
      <c r="W24" s="110"/>
      <c r="X24" s="111"/>
    </row>
    <row r="25" spans="1:24" ht="24.95" customHeight="1">
      <c r="A25" s="68"/>
      <c r="B25" s="49"/>
      <c r="C25" s="49"/>
      <c r="D25" s="49"/>
      <c r="E25" s="2" t="s">
        <v>5</v>
      </c>
      <c r="F25" s="3">
        <v>0.54166666666666663</v>
      </c>
      <c r="G25" s="3">
        <v>0.70833333333333337</v>
      </c>
      <c r="H25" s="26">
        <f>HOUR(G25-F25)</f>
        <v>4</v>
      </c>
      <c r="I25" s="3">
        <v>0.54166666666666663</v>
      </c>
      <c r="J25" s="3">
        <v>0.70833333333333337</v>
      </c>
      <c r="K25" s="26">
        <f>HOUR(J25-I25)</f>
        <v>4</v>
      </c>
      <c r="L25" s="3">
        <v>0.54166666666666663</v>
      </c>
      <c r="M25" s="3">
        <v>0.70833333333333337</v>
      </c>
      <c r="N25" s="26">
        <f>HOUR(M25-L25)</f>
        <v>4</v>
      </c>
      <c r="O25" s="3">
        <v>0.625</v>
      </c>
      <c r="P25" s="3">
        <v>0.79166666666666663</v>
      </c>
      <c r="Q25" s="26">
        <f>HOUR(P25-O25)</f>
        <v>4</v>
      </c>
      <c r="R25" s="3">
        <v>0.54166666666666663</v>
      </c>
      <c r="S25" s="3">
        <v>0.70833333333333337</v>
      </c>
      <c r="T25" s="26">
        <f>HOUR(S25-R25)</f>
        <v>4</v>
      </c>
      <c r="U25" s="72"/>
      <c r="V25" s="73"/>
      <c r="W25" s="110"/>
      <c r="X25" s="111"/>
    </row>
    <row r="26" spans="1:24" ht="24.95" customHeight="1">
      <c r="A26" s="68"/>
      <c r="B26" s="49"/>
      <c r="C26" s="49"/>
      <c r="D26" s="49"/>
      <c r="E26" s="27" t="s">
        <v>6</v>
      </c>
      <c r="F26" s="76"/>
      <c r="G26" s="77"/>
      <c r="H26" s="26">
        <f>SUM(H24:H25)</f>
        <v>8</v>
      </c>
      <c r="I26" s="29"/>
      <c r="J26" s="29"/>
      <c r="K26" s="26">
        <f>SUM(K24:K25)</f>
        <v>8</v>
      </c>
      <c r="L26" s="29"/>
      <c r="M26" s="29"/>
      <c r="N26" s="26">
        <f>SUM(N24:N25)</f>
        <v>8</v>
      </c>
      <c r="O26" s="29"/>
      <c r="P26" s="29"/>
      <c r="Q26" s="26">
        <f>SUM(Q24+Q25)</f>
        <v>8</v>
      </c>
      <c r="R26" s="29"/>
      <c r="S26" s="29"/>
      <c r="T26" s="26">
        <f>SUM(T24:T25)</f>
        <v>8</v>
      </c>
      <c r="U26" s="74"/>
      <c r="V26" s="75"/>
      <c r="W26" s="110"/>
      <c r="X26" s="111"/>
    </row>
    <row r="27" spans="1:24" ht="24.95" customHeight="1">
      <c r="A27" s="68">
        <v>5</v>
      </c>
      <c r="B27" s="69" t="s">
        <v>35</v>
      </c>
      <c r="C27" s="49"/>
      <c r="D27" s="49"/>
      <c r="E27" s="2" t="s">
        <v>4</v>
      </c>
      <c r="F27" s="3">
        <v>0.33333333333333331</v>
      </c>
      <c r="G27" s="3">
        <v>0.5</v>
      </c>
      <c r="H27" s="26">
        <f>HOUR(G27-F27)</f>
        <v>4</v>
      </c>
      <c r="I27" s="3">
        <v>0.33333333333333331</v>
      </c>
      <c r="J27" s="3">
        <v>0.5</v>
      </c>
      <c r="K27" s="26">
        <f>HOUR(J27-I27)</f>
        <v>4</v>
      </c>
      <c r="L27" s="3">
        <v>0.33333333333333331</v>
      </c>
      <c r="M27" s="3">
        <v>0.5</v>
      </c>
      <c r="N27" s="26">
        <f>HOUR(M27-L27)</f>
        <v>4</v>
      </c>
      <c r="O27" s="3">
        <v>0.33333333333333331</v>
      </c>
      <c r="P27" s="3">
        <v>0.5</v>
      </c>
      <c r="Q27" s="26">
        <f>HOUR(P27-O27)</f>
        <v>4</v>
      </c>
      <c r="R27" s="3">
        <v>0.375</v>
      </c>
      <c r="S27" s="3">
        <v>0.54166666666666663</v>
      </c>
      <c r="T27" s="26">
        <f>HOUR(S27-R27)</f>
        <v>4</v>
      </c>
      <c r="U27" s="70">
        <f>SUM(T29+Q29+N29+K29+H29)</f>
        <v>40</v>
      </c>
      <c r="V27" s="71"/>
      <c r="W27" s="110"/>
      <c r="X27" s="111"/>
    </row>
    <row r="28" spans="1:24" ht="24.95" customHeight="1">
      <c r="A28" s="68"/>
      <c r="B28" s="49"/>
      <c r="C28" s="49"/>
      <c r="D28" s="49"/>
      <c r="E28" s="2" t="s">
        <v>5</v>
      </c>
      <c r="F28" s="3">
        <v>0.54166666666666663</v>
      </c>
      <c r="G28" s="3">
        <v>0.70833333333333337</v>
      </c>
      <c r="H28" s="26">
        <f>HOUR(G28-F28)</f>
        <v>4</v>
      </c>
      <c r="I28" s="3">
        <v>0.54166666666666663</v>
      </c>
      <c r="J28" s="3">
        <v>0.70833333333333337</v>
      </c>
      <c r="K28" s="26">
        <f>HOUR(J28-I28)</f>
        <v>4</v>
      </c>
      <c r="L28" s="3">
        <v>0.54166666666666663</v>
      </c>
      <c r="M28" s="3">
        <v>0.70833333333333337</v>
      </c>
      <c r="N28" s="26">
        <f>HOUR(M28-L28)</f>
        <v>4</v>
      </c>
      <c r="O28" s="3">
        <v>0.54166666666666663</v>
      </c>
      <c r="P28" s="3">
        <v>0.70833333333333337</v>
      </c>
      <c r="Q28" s="26">
        <f>HOUR(P28-O28)</f>
        <v>4</v>
      </c>
      <c r="R28" s="3">
        <v>0.625</v>
      </c>
      <c r="S28" s="3">
        <v>0.79166666666666663</v>
      </c>
      <c r="T28" s="26">
        <f>HOUR(S28-R28)</f>
        <v>4</v>
      </c>
      <c r="U28" s="72"/>
      <c r="V28" s="73"/>
      <c r="W28" s="110"/>
      <c r="X28" s="111"/>
    </row>
    <row r="29" spans="1:24" ht="24.95" customHeight="1">
      <c r="A29" s="68"/>
      <c r="B29" s="49"/>
      <c r="C29" s="49"/>
      <c r="D29" s="49"/>
      <c r="E29" s="27" t="s">
        <v>6</v>
      </c>
      <c r="F29" s="76"/>
      <c r="G29" s="77"/>
      <c r="H29" s="26">
        <f>SUM(H27:H28)</f>
        <v>8</v>
      </c>
      <c r="I29" s="29"/>
      <c r="J29" s="29"/>
      <c r="K29" s="26">
        <f>SUM(K27:K28)</f>
        <v>8</v>
      </c>
      <c r="L29" s="29"/>
      <c r="M29" s="29"/>
      <c r="N29" s="26">
        <f>SUM(N27:N28)</f>
        <v>8</v>
      </c>
      <c r="O29" s="29"/>
      <c r="P29" s="29"/>
      <c r="Q29" s="26">
        <f>SUM(Q27+Q28)</f>
        <v>8</v>
      </c>
      <c r="R29" s="29"/>
      <c r="S29" s="29"/>
      <c r="T29" s="26">
        <f>SUM(T27:T28)</f>
        <v>8</v>
      </c>
      <c r="U29" s="74"/>
      <c r="V29" s="75"/>
      <c r="W29" s="110"/>
      <c r="X29" s="111"/>
    </row>
    <row r="30" spans="1:24" ht="24.95" customHeight="1">
      <c r="A30" s="68">
        <v>6</v>
      </c>
      <c r="B30" s="69" t="s">
        <v>35</v>
      </c>
      <c r="C30" s="49"/>
      <c r="D30" s="49"/>
      <c r="E30" s="2" t="s">
        <v>4</v>
      </c>
      <c r="F30" s="3">
        <v>0.375</v>
      </c>
      <c r="G30" s="3">
        <v>0.54166666666666663</v>
      </c>
      <c r="H30" s="26">
        <f>HOUR(G30-F30)</f>
        <v>4</v>
      </c>
      <c r="I30" s="3">
        <v>0.33333333333333331</v>
      </c>
      <c r="J30" s="3">
        <v>0.5</v>
      </c>
      <c r="K30" s="26">
        <f>HOUR(J30-I30)</f>
        <v>4</v>
      </c>
      <c r="L30" s="3">
        <v>0.33333333333333331</v>
      </c>
      <c r="M30" s="3">
        <v>0.5</v>
      </c>
      <c r="N30" s="26">
        <f>HOUR(M30-L30)</f>
        <v>4</v>
      </c>
      <c r="O30" s="3">
        <v>0.33333333333333331</v>
      </c>
      <c r="P30" s="3">
        <v>0.5</v>
      </c>
      <c r="Q30" s="26">
        <f>HOUR(P30-O30)</f>
        <v>4</v>
      </c>
      <c r="R30" s="3">
        <v>0.33333333333333331</v>
      </c>
      <c r="S30" s="3">
        <v>0.5</v>
      </c>
      <c r="T30" s="26">
        <f>HOUR(S30-R30)</f>
        <v>4</v>
      </c>
      <c r="U30" s="70">
        <f>SUM(T32+Q32+N32+K32+H32)</f>
        <v>40</v>
      </c>
      <c r="V30" s="71"/>
      <c r="W30" s="110"/>
      <c r="X30" s="111"/>
    </row>
    <row r="31" spans="1:24" ht="24.95" customHeight="1">
      <c r="A31" s="68"/>
      <c r="B31" s="49"/>
      <c r="C31" s="49"/>
      <c r="D31" s="49"/>
      <c r="E31" s="2" t="s">
        <v>5</v>
      </c>
      <c r="F31" s="3">
        <v>0.625</v>
      </c>
      <c r="G31" s="3">
        <v>0.79166666666666663</v>
      </c>
      <c r="H31" s="26">
        <f>HOUR(G31-F31)</f>
        <v>4</v>
      </c>
      <c r="I31" s="3">
        <v>0.54166666666666663</v>
      </c>
      <c r="J31" s="3">
        <v>0.70833333333333337</v>
      </c>
      <c r="K31" s="26">
        <f>HOUR(J31-I31)</f>
        <v>4</v>
      </c>
      <c r="L31" s="3">
        <v>0.54166666666666663</v>
      </c>
      <c r="M31" s="3">
        <v>0.70833333333333337</v>
      </c>
      <c r="N31" s="26">
        <f>HOUR(M31-L31)</f>
        <v>4</v>
      </c>
      <c r="O31" s="3">
        <v>0.54166666666666663</v>
      </c>
      <c r="P31" s="3">
        <v>0.70833333333333337</v>
      </c>
      <c r="Q31" s="26">
        <f>HOUR(P31-O31)</f>
        <v>4</v>
      </c>
      <c r="R31" s="3">
        <v>0.54166666666666663</v>
      </c>
      <c r="S31" s="3">
        <v>0.70833333333333337</v>
      </c>
      <c r="T31" s="26">
        <f>HOUR(S31-R31)</f>
        <v>4</v>
      </c>
      <c r="U31" s="72"/>
      <c r="V31" s="73"/>
      <c r="W31" s="110"/>
      <c r="X31" s="111"/>
    </row>
    <row r="32" spans="1:24" ht="24.95" customHeight="1">
      <c r="A32" s="68"/>
      <c r="B32" s="49"/>
      <c r="C32" s="49"/>
      <c r="D32" s="49"/>
      <c r="E32" s="27" t="s">
        <v>6</v>
      </c>
      <c r="F32" s="76"/>
      <c r="G32" s="77"/>
      <c r="H32" s="26">
        <f>SUM(H30:H31)</f>
        <v>8</v>
      </c>
      <c r="I32" s="29"/>
      <c r="J32" s="29"/>
      <c r="K32" s="26">
        <f>SUM(K30:K31)</f>
        <v>8</v>
      </c>
      <c r="L32" s="29"/>
      <c r="M32" s="29"/>
      <c r="N32" s="26">
        <f>SUM(N30:N31)</f>
        <v>8</v>
      </c>
      <c r="O32" s="29"/>
      <c r="P32" s="29"/>
      <c r="Q32" s="26">
        <f>SUM(Q30+Q31)</f>
        <v>8</v>
      </c>
      <c r="R32" s="29"/>
      <c r="S32" s="29"/>
      <c r="T32" s="26">
        <f>SUM(T30:T31)</f>
        <v>8</v>
      </c>
      <c r="U32" s="74"/>
      <c r="V32" s="75"/>
      <c r="W32" s="110"/>
      <c r="X32" s="111"/>
    </row>
    <row r="33" spans="1:24" ht="24.95" customHeight="1">
      <c r="A33" s="16"/>
      <c r="B33" s="40" t="s">
        <v>41</v>
      </c>
      <c r="C33" s="41"/>
      <c r="D33" s="42"/>
      <c r="E33" s="30" t="s">
        <v>4</v>
      </c>
      <c r="F33" s="36">
        <f>MIN(F15,F18,F21,F24,F27,F30)</f>
        <v>0.33333333333333331</v>
      </c>
      <c r="G33" s="36">
        <f>IF(MAX(G15,G18,G21,G24,G27,G30)&gt;F34,F34,MAX(G15,G18,G21,G24,G27,G30))</f>
        <v>0.54166666666666663</v>
      </c>
      <c r="H33" s="152"/>
      <c r="I33" s="36">
        <f>MIN(I15,I18,I21,I24,I27,I30)</f>
        <v>0.33333333333333331</v>
      </c>
      <c r="J33" s="36">
        <f>IF(MAX(J15,J18,J21,J24,J27,J30)&gt;I34,I34,MAX(J15,J18,J21,J24,J27,J30))</f>
        <v>0.54166666666666663</v>
      </c>
      <c r="K33" s="152"/>
      <c r="L33" s="36">
        <f>MIN(L15,L18,L21,L24,L27,L30)</f>
        <v>0.33333333333333331</v>
      </c>
      <c r="M33" s="36">
        <f>IF(MAX(M15,M18,M21,M24,M27,M30)&gt;L34,L34,MAX(M15,M18,M21,M24,M27,M30))</f>
        <v>0.54166666666666663</v>
      </c>
      <c r="N33" s="152"/>
      <c r="O33" s="36">
        <f>MIN(O15,O18,O21,O24,O27,O30)</f>
        <v>0.33333333333333331</v>
      </c>
      <c r="P33" s="36">
        <f>IF(MAX(P15,P18,P21,P24,P27,P30)&gt;O34,O34,MAX(P15,P18,P21,P24,P27,P30))</f>
        <v>0.54166666666666663</v>
      </c>
      <c r="Q33" s="152"/>
      <c r="R33" s="36">
        <f>MIN(R15,R18,R21,R24,R27,R30)</f>
        <v>0.33333333333333331</v>
      </c>
      <c r="S33" s="36">
        <f>IF(MAX(S15,S18,S21,S24,S27,S30)&gt;R34,R34,MAX(S15,S18,S21,S24,S27,S30))</f>
        <v>0.54166666666666663</v>
      </c>
      <c r="T33" s="155"/>
      <c r="U33" s="156"/>
      <c r="V33" s="157"/>
      <c r="W33" s="110"/>
      <c r="X33" s="111"/>
    </row>
    <row r="34" spans="1:24" ht="24.95" customHeight="1">
      <c r="A34" s="16"/>
      <c r="B34" s="43"/>
      <c r="C34" s="44"/>
      <c r="D34" s="45"/>
      <c r="E34" s="30" t="s">
        <v>5</v>
      </c>
      <c r="F34" s="36">
        <f>MIN(F16,F19,F22,F25,F28,F31)</f>
        <v>0.54166666666666663</v>
      </c>
      <c r="G34" s="36">
        <f>MAX(G16,G19,G22,G25,G28,G31)</f>
        <v>0.79166666666666663</v>
      </c>
      <c r="H34" s="153"/>
      <c r="I34" s="36">
        <f>MIN(I16,I19,I22,I25,I28,I31)</f>
        <v>0.54166666666666663</v>
      </c>
      <c r="J34" s="36">
        <f>MAX(J16,J19,J22,J25,J28,J31)</f>
        <v>0.79166666666666663</v>
      </c>
      <c r="K34" s="153"/>
      <c r="L34" s="36">
        <f>MIN(L16,L19,L22,L25,L28,L31)</f>
        <v>0.54166666666666663</v>
      </c>
      <c r="M34" s="36">
        <f>MAX(M16,M19,M22,M25,M28,M31)</f>
        <v>0.79166666666666663</v>
      </c>
      <c r="N34" s="153"/>
      <c r="O34" s="36">
        <f>MIN(O16,O19,O22,O25,O28,O31)</f>
        <v>0.54166666666666663</v>
      </c>
      <c r="P34" s="36">
        <f>MAX(P16,P19,P22,P25,P28,P31)</f>
        <v>0.79166666666666663</v>
      </c>
      <c r="Q34" s="153"/>
      <c r="R34" s="36">
        <f>MIN(R16,R19,R22,R25,R28,R31)</f>
        <v>0.54166666666666663</v>
      </c>
      <c r="S34" s="36">
        <f>MAX(S16,S19,S22,S25,S28,S31)</f>
        <v>0.79166666666666663</v>
      </c>
      <c r="T34" s="158"/>
      <c r="U34" s="159"/>
      <c r="V34" s="160"/>
      <c r="W34" s="110"/>
      <c r="X34" s="111"/>
    </row>
    <row r="35" spans="1:24" ht="24.95" customHeight="1">
      <c r="B35" s="49" t="s">
        <v>34</v>
      </c>
      <c r="C35" s="49"/>
      <c r="D35" s="49"/>
      <c r="E35" s="49"/>
      <c r="F35" s="164">
        <f>(G33-F33+G34-F34)*24</f>
        <v>11</v>
      </c>
      <c r="G35" s="165"/>
      <c r="H35" s="154"/>
      <c r="I35" s="164">
        <f>(J33-I33+J34-I34)*24</f>
        <v>11</v>
      </c>
      <c r="J35" s="165"/>
      <c r="K35" s="154"/>
      <c r="L35" s="164">
        <f>(M33-L33+M34-L34)*24</f>
        <v>11</v>
      </c>
      <c r="M35" s="165"/>
      <c r="N35" s="154"/>
      <c r="O35" s="164">
        <f>(P33-O33+P34-O34)*24</f>
        <v>11</v>
      </c>
      <c r="P35" s="165"/>
      <c r="Q35" s="154"/>
      <c r="R35" s="164">
        <f>(S33-R33+S34-R34)*24</f>
        <v>11</v>
      </c>
      <c r="S35" s="165"/>
      <c r="T35" s="161"/>
      <c r="U35" s="162"/>
      <c r="V35" s="163"/>
      <c r="W35" s="112"/>
      <c r="X35" s="113"/>
    </row>
    <row r="36" spans="1:24" ht="15" customHeight="1">
      <c r="W36" s="4"/>
      <c r="X36" s="4"/>
    </row>
    <row r="37" spans="1:24" ht="24.95" customHeight="1">
      <c r="B37" s="52" t="s">
        <v>15</v>
      </c>
      <c r="C37" s="53"/>
      <c r="D37" s="54"/>
      <c r="E37" s="5" t="s">
        <v>16</v>
      </c>
      <c r="F37" s="52" t="s">
        <v>17</v>
      </c>
      <c r="G37" s="54"/>
      <c r="H37" s="6" t="s">
        <v>18</v>
      </c>
      <c r="J37" s="55" t="s">
        <v>19</v>
      </c>
      <c r="K37" s="55"/>
      <c r="L37" s="55"/>
      <c r="M37" s="19"/>
      <c r="N37" s="12"/>
      <c r="O37" s="12"/>
      <c r="P37" s="12"/>
      <c r="Q37" s="13"/>
      <c r="R37" s="56" t="s">
        <v>21</v>
      </c>
      <c r="S37" s="55"/>
      <c r="T37" s="55"/>
    </row>
    <row r="38" spans="1:24" ht="39.950000000000003" customHeight="1">
      <c r="B38" s="57"/>
      <c r="C38" s="58"/>
      <c r="D38" s="59"/>
      <c r="E38" s="15"/>
      <c r="F38" s="60"/>
      <c r="G38" s="61"/>
      <c r="H38" s="15"/>
      <c r="J38" s="62" t="s">
        <v>37</v>
      </c>
      <c r="K38" s="62"/>
      <c r="L38" s="62"/>
      <c r="M38" s="22"/>
      <c r="N38" s="12"/>
      <c r="O38" s="12"/>
      <c r="P38" s="12"/>
      <c r="Q38" s="13"/>
      <c r="R38" s="62" t="s">
        <v>37</v>
      </c>
      <c r="S38" s="62"/>
      <c r="T38" s="62"/>
    </row>
    <row r="39" spans="1:24" ht="39.950000000000003" customHeight="1">
      <c r="B39" s="57"/>
      <c r="C39" s="58"/>
      <c r="D39" s="59"/>
      <c r="E39" s="15"/>
      <c r="F39" s="60"/>
      <c r="G39" s="61"/>
      <c r="H39" s="15"/>
      <c r="J39" s="123" t="s">
        <v>20</v>
      </c>
      <c r="K39" s="123"/>
      <c r="L39" s="123"/>
      <c r="M39" s="22"/>
      <c r="N39" s="12"/>
      <c r="O39" s="12"/>
      <c r="P39" s="12"/>
      <c r="Q39" s="13"/>
      <c r="R39" s="123" t="s">
        <v>43</v>
      </c>
      <c r="S39" s="123"/>
      <c r="T39" s="123"/>
    </row>
    <row r="40" spans="1:24" ht="39.950000000000003" customHeight="1">
      <c r="B40" s="57"/>
      <c r="C40" s="58"/>
      <c r="D40" s="59"/>
      <c r="E40" s="15"/>
      <c r="F40" s="60"/>
      <c r="G40" s="61"/>
      <c r="H40" s="15"/>
      <c r="K40" s="9"/>
      <c r="L40" s="9"/>
      <c r="M40" s="9"/>
      <c r="Q40" s="8"/>
      <c r="R40" s="9"/>
      <c r="S40" s="9"/>
      <c r="T40" s="9"/>
    </row>
    <row r="41" spans="1:24" ht="39.950000000000003" customHeight="1">
      <c r="B41" s="57"/>
      <c r="C41" s="58"/>
      <c r="D41" s="59"/>
      <c r="E41" s="15"/>
      <c r="F41" s="60"/>
      <c r="G41" s="61"/>
      <c r="H41" s="15"/>
      <c r="K41" s="9"/>
      <c r="L41" s="9"/>
      <c r="M41" s="9"/>
      <c r="Q41" s="8"/>
      <c r="R41" s="9"/>
      <c r="S41" s="9"/>
      <c r="T41" s="9"/>
    </row>
    <row r="42" spans="1:24" ht="39.950000000000003" customHeight="1">
      <c r="B42" s="57"/>
      <c r="C42" s="58"/>
      <c r="D42" s="59"/>
      <c r="E42" s="15"/>
      <c r="F42" s="20"/>
      <c r="G42" s="21"/>
      <c r="H42" s="15"/>
      <c r="K42" s="9"/>
      <c r="L42" s="9"/>
      <c r="M42" s="9"/>
      <c r="Q42" s="8"/>
      <c r="R42" s="9"/>
      <c r="S42" s="9"/>
      <c r="T42" s="9"/>
    </row>
    <row r="43" spans="1:24" ht="39.950000000000003" customHeight="1">
      <c r="B43" s="57"/>
      <c r="C43" s="58"/>
      <c r="D43" s="59"/>
      <c r="E43" s="15"/>
      <c r="F43" s="60"/>
      <c r="G43" s="61"/>
      <c r="H43" s="15"/>
      <c r="K43" s="9"/>
      <c r="L43" s="9"/>
      <c r="M43" s="9"/>
      <c r="Q43" s="8"/>
      <c r="R43" s="9"/>
      <c r="S43" s="9"/>
      <c r="T43" s="9"/>
    </row>
    <row r="45" spans="1:24">
      <c r="B45" s="33" t="s">
        <v>22</v>
      </c>
      <c r="C45" s="33"/>
      <c r="D45" s="34"/>
      <c r="E45" s="34"/>
      <c r="F45" s="34"/>
      <c r="G45" s="34"/>
      <c r="H45" s="34"/>
      <c r="I45" s="34"/>
      <c r="J45" s="34"/>
      <c r="K45" s="34"/>
      <c r="L45" s="34"/>
      <c r="M45" s="34"/>
      <c r="N45" s="34"/>
      <c r="O45" s="34"/>
      <c r="P45" s="34"/>
      <c r="Q45" s="34"/>
      <c r="R45" s="34"/>
      <c r="S45" s="34"/>
      <c r="T45" s="34"/>
      <c r="U45" s="34"/>
      <c r="V45" s="34"/>
      <c r="W45" s="34"/>
      <c r="X45" s="34"/>
    </row>
    <row r="46" spans="1:24" s="11" customFormat="1" ht="30" customHeight="1">
      <c r="B46" s="133" t="s">
        <v>23</v>
      </c>
      <c r="C46" s="132"/>
      <c r="D46" s="132"/>
      <c r="E46" s="132"/>
      <c r="F46" s="132"/>
      <c r="G46" s="132"/>
      <c r="H46" s="132"/>
      <c r="I46" s="132"/>
      <c r="J46" s="132"/>
      <c r="K46" s="132"/>
      <c r="L46" s="132"/>
      <c r="M46" s="132"/>
      <c r="N46" s="132"/>
      <c r="O46" s="132"/>
      <c r="P46" s="132"/>
      <c r="Q46" s="132"/>
      <c r="R46" s="132"/>
      <c r="S46" s="132"/>
      <c r="T46" s="132"/>
      <c r="U46" s="132"/>
      <c r="V46" s="132"/>
      <c r="W46" s="132"/>
      <c r="X46" s="132"/>
    </row>
    <row r="47" spans="1:24" s="11" customFormat="1">
      <c r="B47" s="132" t="s">
        <v>24</v>
      </c>
      <c r="C47" s="132"/>
      <c r="D47" s="132"/>
      <c r="E47" s="132"/>
      <c r="F47" s="132"/>
      <c r="G47" s="132"/>
      <c r="H47" s="132"/>
      <c r="I47" s="132"/>
      <c r="J47" s="132"/>
      <c r="K47" s="132"/>
      <c r="L47" s="132"/>
      <c r="M47" s="132"/>
      <c r="N47" s="132"/>
      <c r="O47" s="132"/>
      <c r="P47" s="132"/>
      <c r="Q47" s="132"/>
      <c r="R47" s="132"/>
      <c r="S47" s="132"/>
      <c r="T47" s="132"/>
      <c r="U47" s="132"/>
      <c r="V47" s="132"/>
      <c r="W47" s="132"/>
      <c r="X47" s="132"/>
    </row>
    <row r="48" spans="1:24" s="11" customFormat="1">
      <c r="B48" s="132" t="s">
        <v>25</v>
      </c>
      <c r="C48" s="132"/>
      <c r="D48" s="132"/>
      <c r="E48" s="132"/>
      <c r="F48" s="132"/>
      <c r="G48" s="132"/>
      <c r="H48" s="132"/>
      <c r="I48" s="132"/>
      <c r="J48" s="132"/>
      <c r="K48" s="132"/>
      <c r="L48" s="132"/>
      <c r="M48" s="132"/>
      <c r="N48" s="132"/>
      <c r="O48" s="132"/>
      <c r="P48" s="132"/>
      <c r="Q48" s="132"/>
      <c r="R48" s="132"/>
      <c r="S48" s="132"/>
      <c r="T48" s="132"/>
      <c r="U48" s="132"/>
      <c r="V48" s="132"/>
      <c r="W48" s="132"/>
      <c r="X48" s="132"/>
    </row>
    <row r="49" spans="2:24" s="11" customFormat="1">
      <c r="B49" s="132" t="s">
        <v>26</v>
      </c>
      <c r="C49" s="132"/>
      <c r="D49" s="132"/>
      <c r="E49" s="132"/>
      <c r="F49" s="132"/>
      <c r="G49" s="132"/>
      <c r="H49" s="132"/>
      <c r="I49" s="132"/>
      <c r="J49" s="132"/>
      <c r="K49" s="132"/>
      <c r="L49" s="132"/>
      <c r="M49" s="132"/>
      <c r="N49" s="132"/>
      <c r="O49" s="132"/>
      <c r="P49" s="132"/>
      <c r="Q49" s="132"/>
      <c r="R49" s="132"/>
      <c r="S49" s="132"/>
      <c r="T49" s="132"/>
      <c r="U49" s="132"/>
      <c r="V49" s="132"/>
      <c r="W49" s="132"/>
      <c r="X49" s="132"/>
    </row>
    <row r="50" spans="2:24" s="11" customFormat="1">
      <c r="B50" s="132" t="s">
        <v>27</v>
      </c>
      <c r="C50" s="132"/>
      <c r="D50" s="132"/>
      <c r="E50" s="132"/>
      <c r="F50" s="132"/>
      <c r="G50" s="132"/>
      <c r="H50" s="132"/>
      <c r="I50" s="132"/>
      <c r="J50" s="132"/>
      <c r="K50" s="132"/>
      <c r="L50" s="132"/>
      <c r="M50" s="132"/>
      <c r="N50" s="132"/>
      <c r="O50" s="132"/>
      <c r="P50" s="132"/>
      <c r="Q50" s="132"/>
      <c r="R50" s="132"/>
      <c r="S50" s="132"/>
      <c r="T50" s="132"/>
      <c r="U50" s="132"/>
      <c r="V50" s="132"/>
      <c r="W50" s="132"/>
      <c r="X50" s="132"/>
    </row>
    <row r="51" spans="2:24" s="11" customFormat="1">
      <c r="B51" s="132" t="s">
        <v>28</v>
      </c>
      <c r="C51" s="132"/>
      <c r="D51" s="132"/>
      <c r="E51" s="132"/>
      <c r="F51" s="132"/>
      <c r="G51" s="132"/>
      <c r="H51" s="132"/>
      <c r="I51" s="132"/>
      <c r="J51" s="132"/>
      <c r="K51" s="132"/>
      <c r="L51" s="132"/>
      <c r="M51" s="132"/>
      <c r="N51" s="132"/>
      <c r="O51" s="132"/>
      <c r="P51" s="132"/>
      <c r="Q51" s="132"/>
      <c r="R51" s="132"/>
      <c r="S51" s="132"/>
      <c r="T51" s="132"/>
      <c r="U51" s="132"/>
      <c r="V51" s="132"/>
      <c r="W51" s="132"/>
      <c r="X51" s="132"/>
    </row>
    <row r="52" spans="2:24" s="11" customFormat="1">
      <c r="B52" s="132" t="s">
        <v>29</v>
      </c>
      <c r="C52" s="132"/>
      <c r="D52" s="132"/>
      <c r="E52" s="132"/>
      <c r="F52" s="132"/>
      <c r="G52" s="132"/>
      <c r="H52" s="132"/>
      <c r="I52" s="132"/>
      <c r="J52" s="132"/>
      <c r="K52" s="132"/>
      <c r="L52" s="132"/>
      <c r="M52" s="132"/>
      <c r="N52" s="132"/>
      <c r="O52" s="132"/>
      <c r="P52" s="132"/>
      <c r="Q52" s="132"/>
      <c r="R52" s="132"/>
      <c r="S52" s="132"/>
      <c r="T52" s="132"/>
      <c r="U52" s="132"/>
      <c r="V52" s="132"/>
      <c r="W52" s="132"/>
      <c r="X52" s="132"/>
    </row>
    <row r="53" spans="2:24" s="11" customFormat="1">
      <c r="B53" s="132" t="s">
        <v>30</v>
      </c>
      <c r="C53" s="132"/>
      <c r="D53" s="132"/>
      <c r="E53" s="132"/>
      <c r="F53" s="132"/>
      <c r="G53" s="132"/>
      <c r="H53" s="132"/>
      <c r="I53" s="132"/>
      <c r="J53" s="132"/>
      <c r="K53" s="132"/>
      <c r="L53" s="132"/>
      <c r="M53" s="132"/>
      <c r="N53" s="132"/>
      <c r="O53" s="132"/>
      <c r="P53" s="132"/>
      <c r="Q53" s="132"/>
      <c r="R53" s="132"/>
      <c r="S53" s="132"/>
      <c r="T53" s="132"/>
      <c r="U53" s="132"/>
      <c r="V53" s="132"/>
      <c r="W53" s="132"/>
      <c r="X53" s="132"/>
    </row>
    <row r="54" spans="2:24" s="11" customFormat="1">
      <c r="B54" s="132" t="s">
        <v>31</v>
      </c>
      <c r="C54" s="132"/>
      <c r="D54" s="132"/>
      <c r="E54" s="132"/>
      <c r="F54" s="132"/>
      <c r="G54" s="132"/>
      <c r="H54" s="132"/>
      <c r="I54" s="132"/>
      <c r="J54" s="132"/>
      <c r="K54" s="132"/>
      <c r="L54" s="132"/>
      <c r="M54" s="132"/>
      <c r="N54" s="132"/>
      <c r="O54" s="132"/>
      <c r="P54" s="132"/>
      <c r="Q54" s="132"/>
      <c r="R54" s="132"/>
      <c r="S54" s="132"/>
      <c r="T54" s="132"/>
      <c r="U54" s="132"/>
      <c r="V54" s="132"/>
      <c r="W54" s="132"/>
      <c r="X54" s="132"/>
    </row>
    <row r="55" spans="2:24" s="11" customFormat="1">
      <c r="B55" s="132" t="s">
        <v>32</v>
      </c>
      <c r="C55" s="132"/>
      <c r="D55" s="132"/>
      <c r="E55" s="132"/>
      <c r="F55" s="132"/>
      <c r="G55" s="132"/>
      <c r="H55" s="132"/>
      <c r="I55" s="132"/>
      <c r="J55" s="132"/>
      <c r="K55" s="132"/>
      <c r="L55" s="132"/>
      <c r="M55" s="132"/>
      <c r="N55" s="132"/>
      <c r="O55" s="132"/>
      <c r="P55" s="132"/>
      <c r="Q55" s="132"/>
      <c r="R55" s="132"/>
      <c r="S55" s="132"/>
      <c r="T55" s="132"/>
      <c r="U55" s="132"/>
      <c r="V55" s="132"/>
      <c r="W55" s="132"/>
      <c r="X55" s="132"/>
    </row>
    <row r="56" spans="2:24" s="11" customFormat="1">
      <c r="B56" s="132" t="s">
        <v>33</v>
      </c>
      <c r="C56" s="132"/>
      <c r="D56" s="132"/>
      <c r="E56" s="132"/>
      <c r="F56" s="132"/>
      <c r="G56" s="132"/>
      <c r="H56" s="132"/>
      <c r="I56" s="132"/>
      <c r="J56" s="132"/>
      <c r="K56" s="132"/>
      <c r="L56" s="132"/>
      <c r="M56" s="132"/>
      <c r="N56" s="132"/>
      <c r="O56" s="132"/>
      <c r="P56" s="132"/>
      <c r="Q56" s="132"/>
      <c r="R56" s="132"/>
      <c r="S56" s="132"/>
      <c r="T56" s="132"/>
      <c r="U56" s="132"/>
      <c r="V56" s="132"/>
      <c r="W56" s="132"/>
      <c r="X56" s="132"/>
    </row>
    <row r="57" spans="2:24" s="11" customFormat="1">
      <c r="B57" s="51"/>
      <c r="C57" s="51"/>
      <c r="D57" s="51"/>
      <c r="E57" s="51"/>
      <c r="F57" s="51"/>
      <c r="G57" s="51"/>
      <c r="H57" s="51"/>
      <c r="I57" s="51"/>
      <c r="J57" s="51"/>
      <c r="K57" s="51"/>
      <c r="L57" s="51"/>
      <c r="M57" s="51"/>
      <c r="N57" s="51"/>
      <c r="O57" s="51"/>
      <c r="P57" s="51"/>
      <c r="Q57" s="51"/>
      <c r="R57" s="51"/>
      <c r="S57" s="51"/>
      <c r="T57" s="51"/>
      <c r="U57" s="51"/>
      <c r="V57" s="51"/>
      <c r="W57" s="51"/>
      <c r="X57" s="51"/>
    </row>
    <row r="58" spans="2:24" s="11" customFormat="1">
      <c r="B58" s="51"/>
      <c r="C58" s="51"/>
      <c r="D58" s="51"/>
      <c r="E58" s="51"/>
      <c r="F58" s="51"/>
      <c r="G58" s="51"/>
      <c r="H58" s="51"/>
      <c r="I58" s="51"/>
      <c r="J58" s="51"/>
      <c r="K58" s="51"/>
      <c r="L58" s="51"/>
      <c r="M58" s="51"/>
      <c r="N58" s="51"/>
      <c r="O58" s="51"/>
      <c r="P58" s="51"/>
      <c r="Q58" s="51"/>
      <c r="R58" s="51"/>
      <c r="S58" s="51"/>
      <c r="T58" s="51"/>
      <c r="U58" s="51"/>
      <c r="V58" s="51"/>
      <c r="W58" s="51"/>
      <c r="X58" s="51"/>
    </row>
    <row r="59" spans="2:24" s="11" customFormat="1">
      <c r="B59" s="51"/>
      <c r="C59" s="51"/>
      <c r="D59" s="51"/>
      <c r="E59" s="51"/>
      <c r="F59" s="51"/>
      <c r="G59" s="51"/>
      <c r="H59" s="51"/>
      <c r="I59" s="51"/>
      <c r="J59" s="51"/>
      <c r="K59" s="51"/>
      <c r="L59" s="51"/>
      <c r="M59" s="51"/>
      <c r="N59" s="51"/>
      <c r="O59" s="51"/>
      <c r="P59" s="51"/>
      <c r="Q59" s="51"/>
      <c r="R59" s="51"/>
      <c r="S59" s="51"/>
      <c r="T59" s="51"/>
      <c r="U59" s="51"/>
      <c r="V59" s="51"/>
      <c r="W59" s="51"/>
      <c r="X59" s="51"/>
    </row>
  </sheetData>
  <mergeCells count="96">
    <mergeCell ref="T13:T14"/>
    <mergeCell ref="U13:V14"/>
    <mergeCell ref="A8:E14"/>
    <mergeCell ref="H13:H14"/>
    <mergeCell ref="K13:K14"/>
    <mergeCell ref="N13:N14"/>
    <mergeCell ref="Q13:Q14"/>
    <mergeCell ref="B56:X56"/>
    <mergeCell ref="B57:X57"/>
    <mergeCell ref="B58:X58"/>
    <mergeCell ref="R37:T37"/>
    <mergeCell ref="J37:L37"/>
    <mergeCell ref="B39:D39"/>
    <mergeCell ref="F39:G39"/>
    <mergeCell ref="R39:T39"/>
    <mergeCell ref="F41:G41"/>
    <mergeCell ref="J39:L39"/>
    <mergeCell ref="B41:D41"/>
    <mergeCell ref="B59:X59"/>
    <mergeCell ref="B40:D40"/>
    <mergeCell ref="F40:G40"/>
    <mergeCell ref="B49:X49"/>
    <mergeCell ref="B50:X50"/>
    <mergeCell ref="B51:X51"/>
    <mergeCell ref="B52:X52"/>
    <mergeCell ref="B53:X53"/>
    <mergeCell ref="B54:X54"/>
    <mergeCell ref="B42:D42"/>
    <mergeCell ref="B43:D43"/>
    <mergeCell ref="F43:G43"/>
    <mergeCell ref="B46:X46"/>
    <mergeCell ref="B47:X47"/>
    <mergeCell ref="B48:X48"/>
    <mergeCell ref="B55:X55"/>
    <mergeCell ref="F23:G23"/>
    <mergeCell ref="B24:D26"/>
    <mergeCell ref="U24:V26"/>
    <mergeCell ref="F26:G26"/>
    <mergeCell ref="R38:T38"/>
    <mergeCell ref="B27:D29"/>
    <mergeCell ref="U27:V29"/>
    <mergeCell ref="F29:G29"/>
    <mergeCell ref="B35:E35"/>
    <mergeCell ref="F35:G35"/>
    <mergeCell ref="I35:J35"/>
    <mergeCell ref="L35:M35"/>
    <mergeCell ref="O35:P35"/>
    <mergeCell ref="R35:S35"/>
    <mergeCell ref="B30:D32"/>
    <mergeCell ref="J38:L38"/>
    <mergeCell ref="A21:A23"/>
    <mergeCell ref="B2:X2"/>
    <mergeCell ref="D4:X4"/>
    <mergeCell ref="D5:X5"/>
    <mergeCell ref="F8:H12"/>
    <mergeCell ref="I8:K12"/>
    <mergeCell ref="L8:N12"/>
    <mergeCell ref="O8:Q12"/>
    <mergeCell ref="U8:V12"/>
    <mergeCell ref="W8:X12"/>
    <mergeCell ref="F13:G13"/>
    <mergeCell ref="I13:J13"/>
    <mergeCell ref="L13:M13"/>
    <mergeCell ref="O13:P13"/>
    <mergeCell ref="B21:D23"/>
    <mergeCell ref="U21:V23"/>
    <mergeCell ref="A4:C4"/>
    <mergeCell ref="A5:C5"/>
    <mergeCell ref="A6:C6"/>
    <mergeCell ref="D6:X6"/>
    <mergeCell ref="R13:S13"/>
    <mergeCell ref="W13:X35"/>
    <mergeCell ref="U30:V32"/>
    <mergeCell ref="R8:T12"/>
    <mergeCell ref="B15:D17"/>
    <mergeCell ref="U15:V17"/>
    <mergeCell ref="F17:G17"/>
    <mergeCell ref="B18:D20"/>
    <mergeCell ref="U18:V20"/>
    <mergeCell ref="F20:G20"/>
    <mergeCell ref="A15:A17"/>
    <mergeCell ref="A18:A20"/>
    <mergeCell ref="A24:A26"/>
    <mergeCell ref="A27:A29"/>
    <mergeCell ref="A30:A32"/>
    <mergeCell ref="B38:D38"/>
    <mergeCell ref="F38:G38"/>
    <mergeCell ref="F32:G32"/>
    <mergeCell ref="B37:D37"/>
    <mergeCell ref="F37:G37"/>
    <mergeCell ref="B33:D34"/>
    <mergeCell ref="H33:H35"/>
    <mergeCell ref="K33:K35"/>
    <mergeCell ref="N33:N35"/>
    <mergeCell ref="Q33:Q35"/>
    <mergeCell ref="T33:V35"/>
  </mergeCells>
  <printOptions horizontalCentered="1"/>
  <pageMargins left="0" right="0" top="0" bottom="0" header="0" footer="0"/>
  <pageSetup paperSize="9" scale="45" orientation="landscape" horizontalDpi="0" verticalDpi="0"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2:X63"/>
  <sheetViews>
    <sheetView topLeftCell="A31" zoomScale="70" zoomScaleNormal="70" workbookViewId="0">
      <selection activeCell="R42" sqref="R42:T42"/>
    </sheetView>
  </sheetViews>
  <sheetFormatPr defaultRowHeight="15"/>
  <cols>
    <col min="1" max="3" width="9.140625" style="1"/>
    <col min="4" max="4" width="80.7109375" style="1" customWidth="1"/>
    <col min="5" max="5" width="17.5703125" style="1" customWidth="1"/>
    <col min="6" max="6" width="8.85546875" style="1" customWidth="1"/>
    <col min="7" max="7" width="8" style="1" customWidth="1"/>
    <col min="8" max="8" width="14.85546875" style="1" customWidth="1"/>
    <col min="9" max="9" width="8.7109375" style="1" customWidth="1"/>
    <col min="10" max="10" width="8.28515625" style="1" customWidth="1"/>
    <col min="11" max="11" width="14.140625" style="1" customWidth="1"/>
    <col min="12" max="12" width="8.85546875" style="1" customWidth="1"/>
    <col min="13" max="13" width="8.42578125" style="1" customWidth="1"/>
    <col min="14" max="14" width="13.85546875" style="1" customWidth="1"/>
    <col min="15" max="15" width="8" style="1" customWidth="1"/>
    <col min="16" max="16" width="8.28515625" style="1" customWidth="1"/>
    <col min="17" max="17" width="14.140625" style="1" customWidth="1"/>
    <col min="18" max="18" width="8.140625" style="1" customWidth="1"/>
    <col min="19" max="19" width="8.42578125" style="1" customWidth="1"/>
    <col min="20" max="20" width="13.42578125" style="1" customWidth="1"/>
    <col min="21" max="23" width="9.140625" style="1"/>
    <col min="24" max="24" width="15.5703125" style="1" customWidth="1"/>
    <col min="25" max="16384" width="9.140625" style="1"/>
  </cols>
  <sheetData>
    <row r="2" spans="1:24" ht="39.75" customHeight="1">
      <c r="B2" s="107" t="s">
        <v>42</v>
      </c>
      <c r="C2" s="107"/>
      <c r="D2" s="107"/>
      <c r="E2" s="107"/>
      <c r="F2" s="107"/>
      <c r="G2" s="107"/>
      <c r="H2" s="107"/>
      <c r="I2" s="107"/>
      <c r="J2" s="107"/>
      <c r="K2" s="107"/>
      <c r="L2" s="107"/>
      <c r="M2" s="107"/>
      <c r="N2" s="107"/>
      <c r="O2" s="107"/>
      <c r="P2" s="107"/>
      <c r="Q2" s="107"/>
      <c r="R2" s="107"/>
      <c r="S2" s="107"/>
      <c r="T2" s="107"/>
      <c r="U2" s="107"/>
      <c r="V2" s="107"/>
      <c r="W2" s="107"/>
      <c r="X2" s="107"/>
    </row>
    <row r="4" spans="1:24" ht="39.950000000000003" customHeight="1">
      <c r="A4" s="137" t="s">
        <v>0</v>
      </c>
      <c r="B4" s="138"/>
      <c r="C4" s="139"/>
      <c r="D4" s="57"/>
      <c r="E4" s="58"/>
      <c r="F4" s="58"/>
      <c r="G4" s="58"/>
      <c r="H4" s="58"/>
      <c r="I4" s="58"/>
      <c r="J4" s="58"/>
      <c r="K4" s="58"/>
      <c r="L4" s="58"/>
      <c r="M4" s="58"/>
      <c r="N4" s="58"/>
      <c r="O4" s="58"/>
      <c r="P4" s="58"/>
      <c r="Q4" s="58"/>
      <c r="R4" s="58"/>
      <c r="S4" s="58"/>
      <c r="T4" s="58"/>
      <c r="U4" s="58"/>
      <c r="V4" s="58"/>
      <c r="W4" s="58"/>
      <c r="X4" s="59"/>
    </row>
    <row r="5" spans="1:24" ht="39.950000000000003" customHeight="1">
      <c r="A5" s="137" t="s">
        <v>1</v>
      </c>
      <c r="B5" s="138"/>
      <c r="C5" s="139"/>
      <c r="D5" s="57"/>
      <c r="E5" s="58"/>
      <c r="F5" s="58"/>
      <c r="G5" s="58"/>
      <c r="H5" s="58"/>
      <c r="I5" s="58"/>
      <c r="J5" s="58"/>
      <c r="K5" s="58"/>
      <c r="L5" s="58"/>
      <c r="M5" s="58"/>
      <c r="N5" s="58"/>
      <c r="O5" s="58"/>
      <c r="P5" s="58"/>
      <c r="Q5" s="58"/>
      <c r="R5" s="58"/>
      <c r="S5" s="58"/>
      <c r="T5" s="58"/>
      <c r="U5" s="58"/>
      <c r="V5" s="58"/>
      <c r="W5" s="58"/>
      <c r="X5" s="59"/>
    </row>
    <row r="6" spans="1:24" ht="39.950000000000003" customHeight="1">
      <c r="A6" s="137" t="s">
        <v>2</v>
      </c>
      <c r="B6" s="138"/>
      <c r="C6" s="139"/>
      <c r="D6" s="57"/>
      <c r="E6" s="58"/>
      <c r="F6" s="58"/>
      <c r="G6" s="58"/>
      <c r="H6" s="58"/>
      <c r="I6" s="58"/>
      <c r="J6" s="58"/>
      <c r="K6" s="58"/>
      <c r="L6" s="58"/>
      <c r="M6" s="58"/>
      <c r="N6" s="58"/>
      <c r="O6" s="58"/>
      <c r="P6" s="58"/>
      <c r="Q6" s="58"/>
      <c r="R6" s="58"/>
      <c r="S6" s="58"/>
      <c r="T6" s="58"/>
      <c r="U6" s="58"/>
      <c r="V6" s="58"/>
      <c r="W6" s="58"/>
      <c r="X6" s="59"/>
    </row>
    <row r="8" spans="1:24" ht="15" customHeight="1">
      <c r="A8" s="85" t="s">
        <v>3</v>
      </c>
      <c r="B8" s="86"/>
      <c r="C8" s="86"/>
      <c r="D8" s="86"/>
      <c r="E8" s="87"/>
      <c r="F8" s="100" t="s">
        <v>7</v>
      </c>
      <c r="G8" s="100"/>
      <c r="H8" s="100"/>
      <c r="I8" s="100" t="s">
        <v>8</v>
      </c>
      <c r="J8" s="100"/>
      <c r="K8" s="100"/>
      <c r="L8" s="100" t="s">
        <v>9</v>
      </c>
      <c r="M8" s="100"/>
      <c r="N8" s="100"/>
      <c r="O8" s="100" t="s">
        <v>10</v>
      </c>
      <c r="P8" s="100"/>
      <c r="Q8" s="100"/>
      <c r="R8" s="100" t="s">
        <v>11</v>
      </c>
      <c r="S8" s="100"/>
      <c r="T8" s="100"/>
      <c r="U8" s="105" t="s">
        <v>12</v>
      </c>
      <c r="V8" s="98"/>
      <c r="W8" s="105" t="s">
        <v>13</v>
      </c>
      <c r="X8" s="98"/>
    </row>
    <row r="9" spans="1:24" ht="15" customHeight="1">
      <c r="A9" s="88"/>
      <c r="B9" s="89"/>
      <c r="C9" s="89"/>
      <c r="D9" s="89"/>
      <c r="E9" s="90"/>
      <c r="F9" s="101"/>
      <c r="G9" s="101"/>
      <c r="H9" s="101"/>
      <c r="I9" s="101"/>
      <c r="J9" s="101"/>
      <c r="K9" s="101"/>
      <c r="L9" s="101"/>
      <c r="M9" s="101"/>
      <c r="N9" s="101"/>
      <c r="O9" s="101"/>
      <c r="P9" s="101"/>
      <c r="Q9" s="101"/>
      <c r="R9" s="101"/>
      <c r="S9" s="101"/>
      <c r="T9" s="101"/>
      <c r="U9" s="106"/>
      <c r="V9" s="106"/>
      <c r="W9" s="106"/>
      <c r="X9" s="106"/>
    </row>
    <row r="10" spans="1:24" ht="15" customHeight="1">
      <c r="A10" s="88"/>
      <c r="B10" s="89"/>
      <c r="C10" s="89"/>
      <c r="D10" s="89"/>
      <c r="E10" s="90"/>
      <c r="F10" s="101"/>
      <c r="G10" s="101"/>
      <c r="H10" s="101"/>
      <c r="I10" s="101"/>
      <c r="J10" s="101"/>
      <c r="K10" s="101"/>
      <c r="L10" s="101"/>
      <c r="M10" s="101"/>
      <c r="N10" s="101"/>
      <c r="O10" s="101"/>
      <c r="P10" s="101"/>
      <c r="Q10" s="101"/>
      <c r="R10" s="101"/>
      <c r="S10" s="101"/>
      <c r="T10" s="101"/>
      <c r="U10" s="106"/>
      <c r="V10" s="106"/>
      <c r="W10" s="106"/>
      <c r="X10" s="106"/>
    </row>
    <row r="11" spans="1:24" ht="15" customHeight="1">
      <c r="A11" s="88"/>
      <c r="B11" s="89"/>
      <c r="C11" s="89"/>
      <c r="D11" s="89"/>
      <c r="E11" s="90"/>
      <c r="F11" s="101"/>
      <c r="G11" s="101"/>
      <c r="H11" s="101"/>
      <c r="I11" s="101"/>
      <c r="J11" s="101"/>
      <c r="K11" s="101"/>
      <c r="L11" s="101"/>
      <c r="M11" s="101"/>
      <c r="N11" s="101"/>
      <c r="O11" s="101"/>
      <c r="P11" s="101"/>
      <c r="Q11" s="101"/>
      <c r="R11" s="101"/>
      <c r="S11" s="101"/>
      <c r="T11" s="101"/>
      <c r="U11" s="106"/>
      <c r="V11" s="106"/>
      <c r="W11" s="106"/>
      <c r="X11" s="106"/>
    </row>
    <row r="12" spans="1:24" ht="56.25" customHeight="1">
      <c r="A12" s="88"/>
      <c r="B12" s="89"/>
      <c r="C12" s="89"/>
      <c r="D12" s="89"/>
      <c r="E12" s="90"/>
      <c r="F12" s="102"/>
      <c r="G12" s="102"/>
      <c r="H12" s="102"/>
      <c r="I12" s="102"/>
      <c r="J12" s="102"/>
      <c r="K12" s="102"/>
      <c r="L12" s="102"/>
      <c r="M12" s="102"/>
      <c r="N12" s="102"/>
      <c r="O12" s="102"/>
      <c r="P12" s="102"/>
      <c r="Q12" s="102"/>
      <c r="R12" s="102"/>
      <c r="S12" s="102"/>
      <c r="T12" s="102"/>
      <c r="U12" s="99"/>
      <c r="V12" s="99"/>
      <c r="W12" s="99"/>
      <c r="X12" s="99"/>
    </row>
    <row r="13" spans="1:24" ht="34.5" customHeight="1">
      <c r="A13" s="88"/>
      <c r="B13" s="89"/>
      <c r="C13" s="89"/>
      <c r="D13" s="89"/>
      <c r="E13" s="90"/>
      <c r="F13" s="103" t="s">
        <v>14</v>
      </c>
      <c r="G13" s="104"/>
      <c r="H13" s="98" t="s">
        <v>6</v>
      </c>
      <c r="I13" s="103" t="s">
        <v>14</v>
      </c>
      <c r="J13" s="104"/>
      <c r="K13" s="98" t="s">
        <v>6</v>
      </c>
      <c r="L13" s="103" t="s">
        <v>14</v>
      </c>
      <c r="M13" s="104"/>
      <c r="N13" s="98" t="s">
        <v>6</v>
      </c>
      <c r="O13" s="103" t="s">
        <v>14</v>
      </c>
      <c r="P13" s="104"/>
      <c r="Q13" s="98" t="s">
        <v>6</v>
      </c>
      <c r="R13" s="103" t="s">
        <v>14</v>
      </c>
      <c r="S13" s="104"/>
      <c r="T13" s="98" t="s">
        <v>6</v>
      </c>
      <c r="U13" s="94" t="s">
        <v>6</v>
      </c>
      <c r="V13" s="95"/>
      <c r="W13" s="108">
        <f>SUM(F38+I38+L38+O38+R38)</f>
        <v>55</v>
      </c>
      <c r="X13" s="109"/>
    </row>
    <row r="14" spans="1:24" ht="27.75" customHeight="1">
      <c r="A14" s="91"/>
      <c r="B14" s="92"/>
      <c r="C14" s="92"/>
      <c r="D14" s="92"/>
      <c r="E14" s="93"/>
      <c r="F14" s="23" t="s">
        <v>38</v>
      </c>
      <c r="G14" s="23" t="s">
        <v>39</v>
      </c>
      <c r="H14" s="99"/>
      <c r="I14" s="23" t="s">
        <v>38</v>
      </c>
      <c r="J14" s="23" t="s">
        <v>39</v>
      </c>
      <c r="K14" s="99"/>
      <c r="L14" s="23" t="s">
        <v>38</v>
      </c>
      <c r="M14" s="23" t="s">
        <v>39</v>
      </c>
      <c r="N14" s="99"/>
      <c r="O14" s="23" t="s">
        <v>38</v>
      </c>
      <c r="P14" s="23" t="s">
        <v>39</v>
      </c>
      <c r="Q14" s="99"/>
      <c r="R14" s="23" t="s">
        <v>38</v>
      </c>
      <c r="S14" s="23" t="s">
        <v>39</v>
      </c>
      <c r="T14" s="99"/>
      <c r="U14" s="96"/>
      <c r="V14" s="97"/>
      <c r="W14" s="110"/>
      <c r="X14" s="111"/>
    </row>
    <row r="15" spans="1:24" ht="24.95" customHeight="1">
      <c r="A15" s="68">
        <v>1</v>
      </c>
      <c r="B15" s="69" t="s">
        <v>35</v>
      </c>
      <c r="C15" s="49"/>
      <c r="D15" s="49"/>
      <c r="E15" s="2" t="s">
        <v>4</v>
      </c>
      <c r="F15" s="3">
        <v>0.375</v>
      </c>
      <c r="G15" s="3">
        <v>0.54166666666666663</v>
      </c>
      <c r="H15" s="26">
        <f>HOUR(G15-F15)</f>
        <v>4</v>
      </c>
      <c r="I15" s="3">
        <v>0.33333333333333331</v>
      </c>
      <c r="J15" s="3">
        <v>0.5</v>
      </c>
      <c r="K15" s="26">
        <f>HOUR(J15-I15)</f>
        <v>4</v>
      </c>
      <c r="L15" s="3">
        <v>0.33333333333333331</v>
      </c>
      <c r="M15" s="3">
        <v>0.5</v>
      </c>
      <c r="N15" s="26">
        <f>HOUR(M15-L15)</f>
        <v>4</v>
      </c>
      <c r="O15" s="3">
        <v>0.33333333333333331</v>
      </c>
      <c r="P15" s="3">
        <v>0.5</v>
      </c>
      <c r="Q15" s="26">
        <f>HOUR(P15-O15)</f>
        <v>4</v>
      </c>
      <c r="R15" s="3">
        <v>0.33333333333333331</v>
      </c>
      <c r="S15" s="3">
        <v>0.5</v>
      </c>
      <c r="T15" s="26">
        <f>HOUR(S15-R15)</f>
        <v>4</v>
      </c>
      <c r="U15" s="70">
        <f>SUM(T17+Q17+N17+K17+H17)</f>
        <v>40</v>
      </c>
      <c r="V15" s="71"/>
      <c r="W15" s="110"/>
      <c r="X15" s="111"/>
    </row>
    <row r="16" spans="1:24" ht="24.95" customHeight="1">
      <c r="A16" s="68"/>
      <c r="B16" s="49"/>
      <c r="C16" s="49"/>
      <c r="D16" s="49"/>
      <c r="E16" s="2" t="s">
        <v>5</v>
      </c>
      <c r="F16" s="3">
        <v>0.625</v>
      </c>
      <c r="G16" s="3">
        <v>0.79166666666666663</v>
      </c>
      <c r="H16" s="26">
        <f>HOUR(G16-F16)</f>
        <v>4</v>
      </c>
      <c r="I16" s="3">
        <v>0.54166666666666663</v>
      </c>
      <c r="J16" s="3">
        <v>0.70833333333333337</v>
      </c>
      <c r="K16" s="26">
        <f>HOUR(J16-I16)</f>
        <v>4</v>
      </c>
      <c r="L16" s="3">
        <v>0.54166666666666663</v>
      </c>
      <c r="M16" s="3">
        <v>0.70833333333333337</v>
      </c>
      <c r="N16" s="26">
        <f>HOUR(M16-L16)</f>
        <v>4</v>
      </c>
      <c r="O16" s="3">
        <v>0.54166666666666663</v>
      </c>
      <c r="P16" s="3">
        <v>0.70833333333333337</v>
      </c>
      <c r="Q16" s="26">
        <f>HOUR(P16-O16)</f>
        <v>4</v>
      </c>
      <c r="R16" s="3">
        <v>0.54166666666666663</v>
      </c>
      <c r="S16" s="3">
        <v>0.70833333333333337</v>
      </c>
      <c r="T16" s="26">
        <f>HOUR(S16-R16)</f>
        <v>4</v>
      </c>
      <c r="U16" s="72"/>
      <c r="V16" s="73"/>
      <c r="W16" s="110"/>
      <c r="X16" s="111"/>
    </row>
    <row r="17" spans="1:24" ht="24.95" customHeight="1">
      <c r="A17" s="68"/>
      <c r="B17" s="49"/>
      <c r="C17" s="49"/>
      <c r="D17" s="49"/>
      <c r="E17" s="27" t="s">
        <v>6</v>
      </c>
      <c r="F17" s="24"/>
      <c r="G17" s="25"/>
      <c r="H17" s="26">
        <f>SUM(H15:H16)</f>
        <v>8</v>
      </c>
      <c r="I17" s="24"/>
      <c r="J17" s="25"/>
      <c r="K17" s="26">
        <f>SUM(K15:K16)</f>
        <v>8</v>
      </c>
      <c r="L17" s="24"/>
      <c r="M17" s="25"/>
      <c r="N17" s="26">
        <f>SUM(N15:N16)</f>
        <v>8</v>
      </c>
      <c r="O17" s="24"/>
      <c r="P17" s="25"/>
      <c r="Q17" s="26">
        <f>SUM(Q15+Q16)</f>
        <v>8</v>
      </c>
      <c r="R17" s="24"/>
      <c r="S17" s="25"/>
      <c r="T17" s="26">
        <f>SUM(T15:T16)</f>
        <v>8</v>
      </c>
      <c r="U17" s="74"/>
      <c r="V17" s="75"/>
      <c r="W17" s="110"/>
      <c r="X17" s="111"/>
    </row>
    <row r="18" spans="1:24" ht="24.95" customHeight="1">
      <c r="A18" s="68">
        <v>2</v>
      </c>
      <c r="B18" s="69" t="s">
        <v>35</v>
      </c>
      <c r="C18" s="49"/>
      <c r="D18" s="49"/>
      <c r="E18" s="2" t="s">
        <v>4</v>
      </c>
      <c r="F18" s="3">
        <v>0.33333333333333331</v>
      </c>
      <c r="G18" s="3">
        <v>0.5</v>
      </c>
      <c r="H18" s="26">
        <f>HOUR(G18-F18)</f>
        <v>4</v>
      </c>
      <c r="I18" s="3">
        <v>0.375</v>
      </c>
      <c r="J18" s="3">
        <v>0.54166666666666663</v>
      </c>
      <c r="K18" s="26">
        <f>HOUR(J18-I18)</f>
        <v>4</v>
      </c>
      <c r="L18" s="3">
        <v>0.33333333333333331</v>
      </c>
      <c r="M18" s="3">
        <v>0.5</v>
      </c>
      <c r="N18" s="26">
        <f>HOUR(M18-L18)</f>
        <v>4</v>
      </c>
      <c r="O18" s="3">
        <v>0.33333333333333331</v>
      </c>
      <c r="P18" s="3">
        <v>0.5</v>
      </c>
      <c r="Q18" s="26">
        <f>HOUR(P18-O18)</f>
        <v>4</v>
      </c>
      <c r="R18" s="3">
        <v>0.33333333333333331</v>
      </c>
      <c r="S18" s="3">
        <v>0.5</v>
      </c>
      <c r="T18" s="26">
        <f>HOUR(S18-R18)</f>
        <v>4</v>
      </c>
      <c r="U18" s="78">
        <f>SUM(T20+Q20+N20+K20+H20)</f>
        <v>40</v>
      </c>
      <c r="V18" s="78"/>
      <c r="W18" s="110"/>
      <c r="X18" s="111"/>
    </row>
    <row r="19" spans="1:24" ht="24.95" customHeight="1">
      <c r="A19" s="68"/>
      <c r="B19" s="49"/>
      <c r="C19" s="49"/>
      <c r="D19" s="49"/>
      <c r="E19" s="2" t="s">
        <v>5</v>
      </c>
      <c r="F19" s="3">
        <v>0.54166666666666663</v>
      </c>
      <c r="G19" s="3">
        <v>0.70833333333333337</v>
      </c>
      <c r="H19" s="26">
        <f>HOUR(G19-F19)</f>
        <v>4</v>
      </c>
      <c r="I19" s="3">
        <v>0.625</v>
      </c>
      <c r="J19" s="3">
        <v>0.79166666666666663</v>
      </c>
      <c r="K19" s="26">
        <f>HOUR(J19-I19)</f>
        <v>4</v>
      </c>
      <c r="L19" s="3">
        <v>0.54166666666666663</v>
      </c>
      <c r="M19" s="3">
        <v>0.70833333333333337</v>
      </c>
      <c r="N19" s="26">
        <f>HOUR(M19-L19)</f>
        <v>4</v>
      </c>
      <c r="O19" s="3">
        <v>0.54166666666666663</v>
      </c>
      <c r="P19" s="3">
        <v>0.70833333333333337</v>
      </c>
      <c r="Q19" s="26">
        <f>HOUR(P19-O19)</f>
        <v>4</v>
      </c>
      <c r="R19" s="3">
        <v>0.54166666666666663</v>
      </c>
      <c r="S19" s="3">
        <v>0.70833333333333337</v>
      </c>
      <c r="T19" s="26">
        <f>HOUR(S19-R19)</f>
        <v>4</v>
      </c>
      <c r="U19" s="78"/>
      <c r="V19" s="78"/>
      <c r="W19" s="110"/>
      <c r="X19" s="111"/>
    </row>
    <row r="20" spans="1:24" ht="24.95" customHeight="1">
      <c r="A20" s="68"/>
      <c r="B20" s="49"/>
      <c r="C20" s="49"/>
      <c r="D20" s="49"/>
      <c r="E20" s="27" t="s">
        <v>6</v>
      </c>
      <c r="F20" s="24"/>
      <c r="G20" s="25"/>
      <c r="H20" s="26">
        <f>SUM(H18+H19)</f>
        <v>8</v>
      </c>
      <c r="I20" s="24"/>
      <c r="J20" s="25"/>
      <c r="K20" s="26">
        <f>SUM(K18+K19)</f>
        <v>8</v>
      </c>
      <c r="L20" s="24"/>
      <c r="M20" s="25"/>
      <c r="N20" s="26">
        <f>SUM(N18+N19)</f>
        <v>8</v>
      </c>
      <c r="O20" s="24"/>
      <c r="P20" s="25"/>
      <c r="Q20" s="26">
        <f>SUM(Q18+Q19)</f>
        <v>8</v>
      </c>
      <c r="R20" s="24"/>
      <c r="S20" s="25"/>
      <c r="T20" s="26">
        <f>SUM(T18+T19)</f>
        <v>8</v>
      </c>
      <c r="U20" s="78"/>
      <c r="V20" s="78"/>
      <c r="W20" s="110"/>
      <c r="X20" s="111"/>
    </row>
    <row r="21" spans="1:24" ht="24.95" customHeight="1">
      <c r="A21" s="68">
        <v>3</v>
      </c>
      <c r="B21" s="69" t="s">
        <v>35</v>
      </c>
      <c r="C21" s="49"/>
      <c r="D21" s="49"/>
      <c r="E21" s="2" t="s">
        <v>4</v>
      </c>
      <c r="F21" s="3">
        <v>0.33333333333333331</v>
      </c>
      <c r="G21" s="3">
        <v>0.5</v>
      </c>
      <c r="H21" s="26">
        <f>HOUR(G21-F21)</f>
        <v>4</v>
      </c>
      <c r="I21" s="3">
        <v>0.33333333333333331</v>
      </c>
      <c r="J21" s="3">
        <v>0.5</v>
      </c>
      <c r="K21" s="26">
        <f>HOUR(J21-I21)</f>
        <v>4</v>
      </c>
      <c r="L21" s="3">
        <v>0.375</v>
      </c>
      <c r="M21" s="3">
        <v>0.54166666666666663</v>
      </c>
      <c r="N21" s="26">
        <f>HOUR(M21-L21)</f>
        <v>4</v>
      </c>
      <c r="O21" s="3">
        <v>0.33333333333333331</v>
      </c>
      <c r="P21" s="3">
        <v>0.5</v>
      </c>
      <c r="Q21" s="26">
        <f>HOUR(P21-O21)</f>
        <v>4</v>
      </c>
      <c r="R21" s="3">
        <v>0.33333333333333331</v>
      </c>
      <c r="S21" s="3">
        <v>0.5</v>
      </c>
      <c r="T21" s="26">
        <f>HOUR(S21-R21)</f>
        <v>4</v>
      </c>
      <c r="U21" s="70">
        <f>SUM(T23+Q23+N23+K23+H23)</f>
        <v>40</v>
      </c>
      <c r="V21" s="71"/>
      <c r="W21" s="110"/>
      <c r="X21" s="111"/>
    </row>
    <row r="22" spans="1:24" ht="24.95" customHeight="1">
      <c r="A22" s="68"/>
      <c r="B22" s="49"/>
      <c r="C22" s="49"/>
      <c r="D22" s="49"/>
      <c r="E22" s="2" t="s">
        <v>5</v>
      </c>
      <c r="F22" s="3">
        <v>0.54166666666666663</v>
      </c>
      <c r="G22" s="3">
        <v>0.70833333333333337</v>
      </c>
      <c r="H22" s="26">
        <f>HOUR(G22-F22)</f>
        <v>4</v>
      </c>
      <c r="I22" s="3">
        <v>0.54166666666666663</v>
      </c>
      <c r="J22" s="3">
        <v>0.70833333333333337</v>
      </c>
      <c r="K22" s="26">
        <f>HOUR(J22-I22)</f>
        <v>4</v>
      </c>
      <c r="L22" s="3">
        <v>0.625</v>
      </c>
      <c r="M22" s="3">
        <v>0.79166666666666663</v>
      </c>
      <c r="N22" s="26">
        <f>HOUR(M22-L22)</f>
        <v>4</v>
      </c>
      <c r="O22" s="3">
        <v>0.54166666666666663</v>
      </c>
      <c r="P22" s="3">
        <v>0.70833333333333337</v>
      </c>
      <c r="Q22" s="26">
        <f>HOUR(P22-O22)</f>
        <v>4</v>
      </c>
      <c r="R22" s="3">
        <v>0.54166666666666663</v>
      </c>
      <c r="S22" s="3">
        <v>0.70833333333333337</v>
      </c>
      <c r="T22" s="26">
        <f>HOUR(S22-R22)</f>
        <v>4</v>
      </c>
      <c r="U22" s="72"/>
      <c r="V22" s="73"/>
      <c r="W22" s="110"/>
      <c r="X22" s="111"/>
    </row>
    <row r="23" spans="1:24" ht="24.95" customHeight="1">
      <c r="A23" s="68"/>
      <c r="B23" s="49"/>
      <c r="C23" s="49"/>
      <c r="D23" s="49"/>
      <c r="E23" s="27" t="s">
        <v>6</v>
      </c>
      <c r="F23" s="24"/>
      <c r="G23" s="25"/>
      <c r="H23" s="26">
        <f>SUM(H21:H22)</f>
        <v>8</v>
      </c>
      <c r="I23" s="24"/>
      <c r="J23" s="25"/>
      <c r="K23" s="26">
        <f>SUM(K21:K22)</f>
        <v>8</v>
      </c>
      <c r="L23" s="24"/>
      <c r="M23" s="25"/>
      <c r="N23" s="26">
        <f>SUM(N21:N22)</f>
        <v>8</v>
      </c>
      <c r="O23" s="24"/>
      <c r="P23" s="25"/>
      <c r="Q23" s="26">
        <f>SUM(Q21+Q22)</f>
        <v>8</v>
      </c>
      <c r="R23" s="24"/>
      <c r="S23" s="25"/>
      <c r="T23" s="26">
        <f>SUM(T21:T22)</f>
        <v>8</v>
      </c>
      <c r="U23" s="74"/>
      <c r="V23" s="75"/>
      <c r="W23" s="110"/>
      <c r="X23" s="111"/>
    </row>
    <row r="24" spans="1:24" ht="24.95" customHeight="1">
      <c r="A24" s="68">
        <v>4</v>
      </c>
      <c r="B24" s="69" t="s">
        <v>35</v>
      </c>
      <c r="C24" s="49"/>
      <c r="D24" s="49"/>
      <c r="E24" s="2" t="s">
        <v>4</v>
      </c>
      <c r="F24" s="3">
        <v>0.33333333333333331</v>
      </c>
      <c r="G24" s="3">
        <v>0.5</v>
      </c>
      <c r="H24" s="26">
        <f>HOUR(G24-F24)</f>
        <v>4</v>
      </c>
      <c r="I24" s="3">
        <v>0.33333333333333331</v>
      </c>
      <c r="J24" s="3">
        <v>0.5</v>
      </c>
      <c r="K24" s="26">
        <f>HOUR(J24-I24)</f>
        <v>4</v>
      </c>
      <c r="L24" s="3">
        <v>0.33333333333333331</v>
      </c>
      <c r="M24" s="3">
        <v>0.5</v>
      </c>
      <c r="N24" s="26">
        <f>HOUR(M24-L24)</f>
        <v>4</v>
      </c>
      <c r="O24" s="3">
        <v>0.375</v>
      </c>
      <c r="P24" s="3">
        <v>0.54166666666666663</v>
      </c>
      <c r="Q24" s="26">
        <f>HOUR(P24-O24)</f>
        <v>4</v>
      </c>
      <c r="R24" s="3">
        <v>0.33333333333333331</v>
      </c>
      <c r="S24" s="3">
        <v>0.5</v>
      </c>
      <c r="T24" s="26">
        <f>HOUR(S24-R24)</f>
        <v>4</v>
      </c>
      <c r="U24" s="70">
        <f>SUM(T26+Q26+N26+K26+H26)</f>
        <v>40</v>
      </c>
      <c r="V24" s="71"/>
      <c r="W24" s="110"/>
      <c r="X24" s="111"/>
    </row>
    <row r="25" spans="1:24" ht="24.95" customHeight="1">
      <c r="A25" s="68"/>
      <c r="B25" s="49"/>
      <c r="C25" s="49"/>
      <c r="D25" s="49"/>
      <c r="E25" s="2" t="s">
        <v>5</v>
      </c>
      <c r="F25" s="3">
        <v>0.54166666666666663</v>
      </c>
      <c r="G25" s="3">
        <v>0.70833333333333337</v>
      </c>
      <c r="H25" s="26">
        <f>HOUR(G25-F25)</f>
        <v>4</v>
      </c>
      <c r="I25" s="3">
        <v>0.54166666666666663</v>
      </c>
      <c r="J25" s="3">
        <v>0.70833333333333337</v>
      </c>
      <c r="K25" s="26">
        <f>HOUR(J25-I25)</f>
        <v>4</v>
      </c>
      <c r="L25" s="3">
        <v>0.54166666666666663</v>
      </c>
      <c r="M25" s="3">
        <v>0.70833333333333337</v>
      </c>
      <c r="N25" s="26">
        <f>HOUR(M25-L25)</f>
        <v>4</v>
      </c>
      <c r="O25" s="3">
        <v>0.625</v>
      </c>
      <c r="P25" s="3">
        <v>0.79166666666666663</v>
      </c>
      <c r="Q25" s="26">
        <f>HOUR(P25-O25)</f>
        <v>4</v>
      </c>
      <c r="R25" s="3">
        <v>0.54166666666666663</v>
      </c>
      <c r="S25" s="3">
        <v>0.70833333333333337</v>
      </c>
      <c r="T25" s="26">
        <f>HOUR(S25-R25)</f>
        <v>4</v>
      </c>
      <c r="U25" s="72"/>
      <c r="V25" s="73"/>
      <c r="W25" s="110"/>
      <c r="X25" s="111"/>
    </row>
    <row r="26" spans="1:24" ht="24.95" customHeight="1">
      <c r="A26" s="68"/>
      <c r="B26" s="49"/>
      <c r="C26" s="49"/>
      <c r="D26" s="49"/>
      <c r="E26" s="27" t="s">
        <v>6</v>
      </c>
      <c r="F26" s="24"/>
      <c r="G26" s="25"/>
      <c r="H26" s="26">
        <f>SUM(H24:H25)</f>
        <v>8</v>
      </c>
      <c r="I26" s="24"/>
      <c r="J26" s="25"/>
      <c r="K26" s="26">
        <f>SUM(K24:K25)</f>
        <v>8</v>
      </c>
      <c r="L26" s="24"/>
      <c r="M26" s="25"/>
      <c r="N26" s="26">
        <f>SUM(N24:N25)</f>
        <v>8</v>
      </c>
      <c r="O26" s="24"/>
      <c r="P26" s="25"/>
      <c r="Q26" s="26">
        <f>SUM(Q24+Q25)</f>
        <v>8</v>
      </c>
      <c r="R26" s="24"/>
      <c r="S26" s="25"/>
      <c r="T26" s="26">
        <f>SUM(T24:T25)</f>
        <v>8</v>
      </c>
      <c r="U26" s="74"/>
      <c r="V26" s="75"/>
      <c r="W26" s="110"/>
      <c r="X26" s="111"/>
    </row>
    <row r="27" spans="1:24" ht="24.95" customHeight="1">
      <c r="A27" s="68">
        <v>5</v>
      </c>
      <c r="B27" s="69" t="s">
        <v>35</v>
      </c>
      <c r="C27" s="49"/>
      <c r="D27" s="49"/>
      <c r="E27" s="2" t="s">
        <v>4</v>
      </c>
      <c r="F27" s="3">
        <v>0.33333333333333331</v>
      </c>
      <c r="G27" s="3">
        <v>0.5</v>
      </c>
      <c r="H27" s="26">
        <f>HOUR(G27-F27)</f>
        <v>4</v>
      </c>
      <c r="I27" s="3">
        <v>0.33333333333333331</v>
      </c>
      <c r="J27" s="3">
        <v>0.5</v>
      </c>
      <c r="K27" s="26">
        <f>HOUR(J27-I27)</f>
        <v>4</v>
      </c>
      <c r="L27" s="3">
        <v>0.33333333333333331</v>
      </c>
      <c r="M27" s="3">
        <v>0.5</v>
      </c>
      <c r="N27" s="26">
        <f>HOUR(M27-L27)</f>
        <v>4</v>
      </c>
      <c r="O27" s="3">
        <v>0.33333333333333331</v>
      </c>
      <c r="P27" s="3">
        <v>0.5</v>
      </c>
      <c r="Q27" s="26">
        <f>HOUR(P27-O27)</f>
        <v>4</v>
      </c>
      <c r="R27" s="3">
        <v>0.375</v>
      </c>
      <c r="S27" s="3">
        <v>0.54166666666666663</v>
      </c>
      <c r="T27" s="26">
        <f>HOUR(S27-R27)</f>
        <v>4</v>
      </c>
      <c r="U27" s="70">
        <f>SUM(T29+Q29+N29+K29+H29)</f>
        <v>40</v>
      </c>
      <c r="V27" s="71"/>
      <c r="W27" s="110"/>
      <c r="X27" s="111"/>
    </row>
    <row r="28" spans="1:24" ht="24.95" customHeight="1">
      <c r="A28" s="68"/>
      <c r="B28" s="49"/>
      <c r="C28" s="49"/>
      <c r="D28" s="49"/>
      <c r="E28" s="2" t="s">
        <v>5</v>
      </c>
      <c r="F28" s="3">
        <v>0.54166666666666663</v>
      </c>
      <c r="G28" s="3">
        <v>0.70833333333333337</v>
      </c>
      <c r="H28" s="26">
        <f>HOUR(G28-F28)</f>
        <v>4</v>
      </c>
      <c r="I28" s="3">
        <v>0.54166666666666663</v>
      </c>
      <c r="J28" s="3">
        <v>0.70833333333333337</v>
      </c>
      <c r="K28" s="26">
        <f>HOUR(J28-I28)</f>
        <v>4</v>
      </c>
      <c r="L28" s="3">
        <v>0.54166666666666663</v>
      </c>
      <c r="M28" s="3">
        <v>0.70833333333333337</v>
      </c>
      <c r="N28" s="26">
        <f>HOUR(M28-L28)</f>
        <v>4</v>
      </c>
      <c r="O28" s="3">
        <v>0.54166666666666663</v>
      </c>
      <c r="P28" s="3">
        <v>0.70833333333333337</v>
      </c>
      <c r="Q28" s="26">
        <f>HOUR(P28-O28)</f>
        <v>4</v>
      </c>
      <c r="R28" s="3">
        <v>0.625</v>
      </c>
      <c r="S28" s="3">
        <v>0.79166666666666663</v>
      </c>
      <c r="T28" s="26">
        <f>HOUR(S28-R28)</f>
        <v>4</v>
      </c>
      <c r="U28" s="72"/>
      <c r="V28" s="73"/>
      <c r="W28" s="110"/>
      <c r="X28" s="111"/>
    </row>
    <row r="29" spans="1:24" ht="24.95" customHeight="1">
      <c r="A29" s="68"/>
      <c r="B29" s="49"/>
      <c r="C29" s="49"/>
      <c r="D29" s="49"/>
      <c r="E29" s="27" t="s">
        <v>6</v>
      </c>
      <c r="F29" s="24"/>
      <c r="G29" s="25"/>
      <c r="H29" s="26">
        <f>SUM(H27:H28)</f>
        <v>8</v>
      </c>
      <c r="I29" s="24"/>
      <c r="J29" s="25"/>
      <c r="K29" s="26">
        <f>SUM(K27:K28)</f>
        <v>8</v>
      </c>
      <c r="L29" s="24"/>
      <c r="M29" s="25"/>
      <c r="N29" s="26">
        <f>SUM(N27:N28)</f>
        <v>8</v>
      </c>
      <c r="O29" s="24"/>
      <c r="P29" s="25"/>
      <c r="Q29" s="26">
        <f>SUM(Q27+Q28)</f>
        <v>8</v>
      </c>
      <c r="R29" s="24"/>
      <c r="S29" s="25"/>
      <c r="T29" s="26">
        <f>SUM(T27:T28)</f>
        <v>8</v>
      </c>
      <c r="U29" s="74"/>
      <c r="V29" s="75"/>
      <c r="W29" s="110"/>
      <c r="X29" s="111"/>
    </row>
    <row r="30" spans="1:24" ht="24.95" customHeight="1">
      <c r="A30" s="68">
        <v>6</v>
      </c>
      <c r="B30" s="69" t="s">
        <v>35</v>
      </c>
      <c r="C30" s="49"/>
      <c r="D30" s="49"/>
      <c r="E30" s="2" t="s">
        <v>4</v>
      </c>
      <c r="F30" s="3">
        <v>0.375</v>
      </c>
      <c r="G30" s="3">
        <v>0.54166666666666663</v>
      </c>
      <c r="H30" s="26">
        <f>HOUR(G30-F30)</f>
        <v>4</v>
      </c>
      <c r="I30" s="3">
        <v>0.33333333333333331</v>
      </c>
      <c r="J30" s="3">
        <v>0.5</v>
      </c>
      <c r="K30" s="26">
        <f>HOUR(J30-I30)</f>
        <v>4</v>
      </c>
      <c r="L30" s="3">
        <v>0.33333333333333331</v>
      </c>
      <c r="M30" s="3">
        <v>0.5</v>
      </c>
      <c r="N30" s="26">
        <f>HOUR(M30-L30)</f>
        <v>4</v>
      </c>
      <c r="O30" s="3">
        <v>0.33333333333333331</v>
      </c>
      <c r="P30" s="3">
        <v>0.5</v>
      </c>
      <c r="Q30" s="26">
        <f>HOUR(P30-O30)</f>
        <v>4</v>
      </c>
      <c r="R30" s="3">
        <v>0.33333333333333331</v>
      </c>
      <c r="S30" s="3">
        <v>0.5</v>
      </c>
      <c r="T30" s="26">
        <f>HOUR(S30-R30)</f>
        <v>4</v>
      </c>
      <c r="U30" s="70">
        <f>SUM(T32+Q32+N32+K32+H32)</f>
        <v>40</v>
      </c>
      <c r="V30" s="71"/>
      <c r="W30" s="110"/>
      <c r="X30" s="111"/>
    </row>
    <row r="31" spans="1:24" ht="24.95" customHeight="1">
      <c r="A31" s="68"/>
      <c r="B31" s="49"/>
      <c r="C31" s="49"/>
      <c r="D31" s="49"/>
      <c r="E31" s="2" t="s">
        <v>5</v>
      </c>
      <c r="F31" s="3">
        <v>0.625</v>
      </c>
      <c r="G31" s="3">
        <v>0.79166666666666663</v>
      </c>
      <c r="H31" s="26">
        <f>HOUR(G31-F31)</f>
        <v>4</v>
      </c>
      <c r="I31" s="3">
        <v>0.54166666666666663</v>
      </c>
      <c r="J31" s="3">
        <v>0.70833333333333337</v>
      </c>
      <c r="K31" s="26">
        <f>HOUR(J31-I31)</f>
        <v>4</v>
      </c>
      <c r="L31" s="3">
        <v>0.54166666666666663</v>
      </c>
      <c r="M31" s="3">
        <v>0.70833333333333337</v>
      </c>
      <c r="N31" s="26">
        <f>HOUR(M31-L31)</f>
        <v>4</v>
      </c>
      <c r="O31" s="3">
        <v>0.54166666666666663</v>
      </c>
      <c r="P31" s="3">
        <v>0.70833333333333337</v>
      </c>
      <c r="Q31" s="26">
        <f>HOUR(P31-O31)</f>
        <v>4</v>
      </c>
      <c r="R31" s="3">
        <v>0.54166666666666663</v>
      </c>
      <c r="S31" s="3">
        <v>0.70833333333333337</v>
      </c>
      <c r="T31" s="26">
        <f>HOUR(S31-R31)</f>
        <v>4</v>
      </c>
      <c r="U31" s="72"/>
      <c r="V31" s="73"/>
      <c r="W31" s="110"/>
      <c r="X31" s="111"/>
    </row>
    <row r="32" spans="1:24" ht="24.95" customHeight="1">
      <c r="A32" s="68"/>
      <c r="B32" s="49"/>
      <c r="C32" s="49"/>
      <c r="D32" s="49"/>
      <c r="E32" s="27" t="s">
        <v>6</v>
      </c>
      <c r="F32" s="24"/>
      <c r="G32" s="25"/>
      <c r="H32" s="26">
        <f>SUM(H30:H31)</f>
        <v>8</v>
      </c>
      <c r="I32" s="24"/>
      <c r="J32" s="25"/>
      <c r="K32" s="26">
        <f>SUM(K30:K31)</f>
        <v>8</v>
      </c>
      <c r="L32" s="24"/>
      <c r="M32" s="25"/>
      <c r="N32" s="26">
        <f>SUM(N30:N31)</f>
        <v>8</v>
      </c>
      <c r="O32" s="24"/>
      <c r="P32" s="25"/>
      <c r="Q32" s="26">
        <f>SUM(Q30+Q31)</f>
        <v>8</v>
      </c>
      <c r="R32" s="24"/>
      <c r="S32" s="25"/>
      <c r="T32" s="26">
        <f>SUM(T30:T31)</f>
        <v>8</v>
      </c>
      <c r="U32" s="74"/>
      <c r="V32" s="75"/>
      <c r="W32" s="110"/>
      <c r="X32" s="111"/>
    </row>
    <row r="33" spans="1:24" ht="24.95" customHeight="1">
      <c r="A33" s="68">
        <v>7</v>
      </c>
      <c r="B33" s="69" t="s">
        <v>35</v>
      </c>
      <c r="C33" s="49"/>
      <c r="D33" s="49"/>
      <c r="E33" s="2" t="s">
        <v>4</v>
      </c>
      <c r="F33" s="3">
        <v>0.33333333333333331</v>
      </c>
      <c r="G33" s="3">
        <v>0.5</v>
      </c>
      <c r="H33" s="26">
        <f>HOUR(G33-F33)</f>
        <v>4</v>
      </c>
      <c r="I33" s="3">
        <v>0.375</v>
      </c>
      <c r="J33" s="3">
        <v>0.54166666666666663</v>
      </c>
      <c r="K33" s="26">
        <f>HOUR(J33-I33)</f>
        <v>4</v>
      </c>
      <c r="L33" s="3">
        <v>0.33333333333333331</v>
      </c>
      <c r="M33" s="3">
        <v>0.5</v>
      </c>
      <c r="N33" s="26">
        <f>HOUR(M33-L33)</f>
        <v>4</v>
      </c>
      <c r="O33" s="3">
        <v>0.33333333333333331</v>
      </c>
      <c r="P33" s="3">
        <v>0.5</v>
      </c>
      <c r="Q33" s="26">
        <f>HOUR(P33-O33)</f>
        <v>4</v>
      </c>
      <c r="R33" s="3">
        <v>0.33333333333333331</v>
      </c>
      <c r="S33" s="3">
        <v>0.5</v>
      </c>
      <c r="T33" s="26">
        <f>HOUR(S33-R33)</f>
        <v>4</v>
      </c>
      <c r="U33" s="70">
        <f>SUM(T35+Q35+N35+K35+H35)</f>
        <v>40</v>
      </c>
      <c r="V33" s="71"/>
      <c r="W33" s="110"/>
      <c r="X33" s="111"/>
    </row>
    <row r="34" spans="1:24" ht="24.95" customHeight="1">
      <c r="A34" s="68"/>
      <c r="B34" s="49"/>
      <c r="C34" s="49"/>
      <c r="D34" s="49"/>
      <c r="E34" s="2" t="s">
        <v>5</v>
      </c>
      <c r="F34" s="3">
        <v>0.54166666666666663</v>
      </c>
      <c r="G34" s="3">
        <v>0.70833333333333337</v>
      </c>
      <c r="H34" s="26">
        <f>HOUR(G34-F34)</f>
        <v>4</v>
      </c>
      <c r="I34" s="3">
        <v>0.625</v>
      </c>
      <c r="J34" s="3">
        <v>0.79166666666666663</v>
      </c>
      <c r="K34" s="26">
        <f>HOUR(J34-I34)</f>
        <v>4</v>
      </c>
      <c r="L34" s="3">
        <v>0.54166666666666663</v>
      </c>
      <c r="M34" s="3">
        <v>0.70833333333333337</v>
      </c>
      <c r="N34" s="26">
        <f>HOUR(M34-L34)</f>
        <v>4</v>
      </c>
      <c r="O34" s="3">
        <v>0.54166666666666663</v>
      </c>
      <c r="P34" s="3">
        <v>0.70833333333333337</v>
      </c>
      <c r="Q34" s="26">
        <f>HOUR(P34-O34)</f>
        <v>4</v>
      </c>
      <c r="R34" s="3">
        <v>0.54166666666666663</v>
      </c>
      <c r="S34" s="3">
        <v>0.70833333333333337</v>
      </c>
      <c r="T34" s="26">
        <f>HOUR(S34-R34)</f>
        <v>4</v>
      </c>
      <c r="U34" s="72"/>
      <c r="V34" s="73"/>
      <c r="W34" s="110"/>
      <c r="X34" s="111"/>
    </row>
    <row r="35" spans="1:24" ht="24.95" customHeight="1">
      <c r="A35" s="68"/>
      <c r="B35" s="49"/>
      <c r="C35" s="49"/>
      <c r="D35" s="49"/>
      <c r="E35" s="27" t="s">
        <v>6</v>
      </c>
      <c r="F35" s="24"/>
      <c r="G35" s="25"/>
      <c r="H35" s="26">
        <f>SUM(H33:H34)</f>
        <v>8</v>
      </c>
      <c r="I35" s="24"/>
      <c r="J35" s="25"/>
      <c r="K35" s="26">
        <f>SUM(K33:K34)</f>
        <v>8</v>
      </c>
      <c r="L35" s="24"/>
      <c r="M35" s="25"/>
      <c r="N35" s="26">
        <f>SUM(N33:N34)</f>
        <v>8</v>
      </c>
      <c r="O35" s="24"/>
      <c r="P35" s="25"/>
      <c r="Q35" s="26">
        <f>SUM(Q33+Q34)</f>
        <v>8</v>
      </c>
      <c r="R35" s="24"/>
      <c r="S35" s="25"/>
      <c r="T35" s="26">
        <f>SUM(T33:T34)</f>
        <v>8</v>
      </c>
      <c r="U35" s="74"/>
      <c r="V35" s="75"/>
      <c r="W35" s="110"/>
      <c r="X35" s="111"/>
    </row>
    <row r="36" spans="1:24" ht="24.95" customHeight="1">
      <c r="A36" s="16"/>
      <c r="B36" s="49" t="s">
        <v>41</v>
      </c>
      <c r="C36" s="49"/>
      <c r="D36" s="49"/>
      <c r="E36" s="30" t="s">
        <v>4</v>
      </c>
      <c r="F36" s="32">
        <f>MIN(F15,F18,F21,F24,F27,F30,F33)</f>
        <v>0.33333333333333331</v>
      </c>
      <c r="G36" s="32">
        <f>IF(MAX(G15,G18,G21,G24,G27,G30,G33)&gt;F37,F37,MAX(G15,G18,G21,G24,G27,G30,G33))</f>
        <v>0.54166666666666663</v>
      </c>
      <c r="H36" s="134"/>
      <c r="I36" s="32">
        <f>MIN(I15,I18,I21,I24,I27,I30,I33)</f>
        <v>0.33333333333333331</v>
      </c>
      <c r="J36" s="32">
        <f>IF(MAX(J15,J18,J21,J24,J27,J30,J33)&gt;I37,I37,MAX(J15,J18,J21,J24,J27,J30,J33))</f>
        <v>0.54166666666666663</v>
      </c>
      <c r="K36" s="134"/>
      <c r="L36" s="32">
        <f>MIN(L15,L18,L21,L24,L27,L30,L33)</f>
        <v>0.33333333333333331</v>
      </c>
      <c r="M36" s="32">
        <f>IF(MAX(M15,M18,M21,M24,M27,M30,M33)&gt;L37,L37,MAX(M15,M18,M21,M24,M27,M30,M33))</f>
        <v>0.54166666666666663</v>
      </c>
      <c r="N36" s="134"/>
      <c r="O36" s="32">
        <f>MIN(O15,O18,O21,O24,O27,O30,O33)</f>
        <v>0.33333333333333331</v>
      </c>
      <c r="P36" s="32">
        <f>IF(MAX(P15,P18,P21,P24,P27,P30,P33)&gt;O37,O37,MAX(P15,P18,P21,P24,P27,P30,P33))</f>
        <v>0.54166666666666663</v>
      </c>
      <c r="Q36" s="134"/>
      <c r="R36" s="32">
        <f>MIN(R15,R18,R21,R24,R27,R30,R33)</f>
        <v>0.33333333333333331</v>
      </c>
      <c r="S36" s="32">
        <f>IF(MAX(S15,S18,S21,S24,S27,S30,S33)&gt;R37,R37,MAX(S15,S18,S21,S24,S27,S30,S33))</f>
        <v>0.54166666666666663</v>
      </c>
      <c r="T36" s="140"/>
      <c r="U36" s="141"/>
      <c r="V36" s="142"/>
      <c r="W36" s="110"/>
      <c r="X36" s="111"/>
    </row>
    <row r="37" spans="1:24" ht="24.95" customHeight="1">
      <c r="A37" s="16"/>
      <c r="B37" s="49"/>
      <c r="C37" s="49"/>
      <c r="D37" s="49"/>
      <c r="E37" s="30" t="s">
        <v>5</v>
      </c>
      <c r="F37" s="32">
        <f>MIN(F16,F19,F22,F25,F28,F31,F34)</f>
        <v>0.54166666666666663</v>
      </c>
      <c r="G37" s="32">
        <f>MAX(G16,G19,G22,G25,G28,G31,G34)</f>
        <v>0.79166666666666663</v>
      </c>
      <c r="H37" s="135"/>
      <c r="I37" s="32">
        <f>MIN(I16,I19,I22,I25,I28,I31,I34)</f>
        <v>0.54166666666666663</v>
      </c>
      <c r="J37" s="32">
        <f>MAX(J16,J19,J22,J25,J28,J31,J34)</f>
        <v>0.79166666666666663</v>
      </c>
      <c r="K37" s="135"/>
      <c r="L37" s="32">
        <f>MIN(L16,L19,L22,L25,L28,L31,L34)</f>
        <v>0.54166666666666663</v>
      </c>
      <c r="M37" s="32">
        <f>MAX(M16,M19,M22,M25,M28,M31,M34)</f>
        <v>0.79166666666666663</v>
      </c>
      <c r="N37" s="135"/>
      <c r="O37" s="32">
        <f>MIN(O16,O19,O22,O25,O28,O31,O34)</f>
        <v>0.54166666666666663</v>
      </c>
      <c r="P37" s="32">
        <f>MAX(P16,P19,P22,P25,P28,P31,P34)</f>
        <v>0.79166666666666663</v>
      </c>
      <c r="Q37" s="135"/>
      <c r="R37" s="32">
        <f>MIN(R16,R19,R22,R25,R28,R31,R34)</f>
        <v>0.54166666666666663</v>
      </c>
      <c r="S37" s="32">
        <f>MAX(S16,S19,S22,S25,S28,S31,S34)</f>
        <v>0.79166666666666663</v>
      </c>
      <c r="T37" s="143"/>
      <c r="U37" s="144"/>
      <c r="V37" s="145"/>
      <c r="W37" s="110"/>
      <c r="X37" s="111"/>
    </row>
    <row r="38" spans="1:24" ht="24.95" customHeight="1">
      <c r="B38" s="49" t="s">
        <v>34</v>
      </c>
      <c r="C38" s="49"/>
      <c r="D38" s="49"/>
      <c r="E38" s="49"/>
      <c r="F38" s="128">
        <f>(G36-F36+G37-F37)*24</f>
        <v>11</v>
      </c>
      <c r="G38" s="129"/>
      <c r="H38" s="136"/>
      <c r="I38" s="128">
        <f>(J36-I36+J37-I37)*24</f>
        <v>11</v>
      </c>
      <c r="J38" s="129"/>
      <c r="K38" s="136"/>
      <c r="L38" s="128">
        <f>(M36-L36+M37-L37)*24</f>
        <v>11</v>
      </c>
      <c r="M38" s="129"/>
      <c r="N38" s="136"/>
      <c r="O38" s="128">
        <f>(P36-O36+P37-O37)*24</f>
        <v>11</v>
      </c>
      <c r="P38" s="129"/>
      <c r="Q38" s="136"/>
      <c r="R38" s="128">
        <f>(S36-R36+S37-R37)*24</f>
        <v>11</v>
      </c>
      <c r="S38" s="129"/>
      <c r="T38" s="146"/>
      <c r="U38" s="147"/>
      <c r="V38" s="148"/>
      <c r="W38" s="112"/>
      <c r="X38" s="113"/>
    </row>
    <row r="39" spans="1:24" ht="15" customHeight="1">
      <c r="W39" s="4"/>
      <c r="X39" s="4"/>
    </row>
    <row r="40" spans="1:24" ht="24.95" customHeight="1">
      <c r="B40" s="52" t="s">
        <v>15</v>
      </c>
      <c r="C40" s="53"/>
      <c r="D40" s="54"/>
      <c r="E40" s="5" t="s">
        <v>16</v>
      </c>
      <c r="F40" s="52" t="s">
        <v>17</v>
      </c>
      <c r="G40" s="54"/>
      <c r="H40" s="6" t="s">
        <v>18</v>
      </c>
      <c r="J40" s="55" t="s">
        <v>19</v>
      </c>
      <c r="K40" s="55"/>
      <c r="L40" s="55"/>
      <c r="M40" s="19"/>
      <c r="N40" s="12"/>
      <c r="O40" s="12"/>
      <c r="P40" s="12"/>
      <c r="Q40" s="13"/>
      <c r="R40" s="56" t="s">
        <v>21</v>
      </c>
      <c r="S40" s="55"/>
      <c r="T40" s="55"/>
    </row>
    <row r="41" spans="1:24" ht="39.950000000000003" customHeight="1">
      <c r="B41" s="57"/>
      <c r="C41" s="58"/>
      <c r="D41" s="59"/>
      <c r="E41" s="15"/>
      <c r="F41" s="60"/>
      <c r="G41" s="61"/>
      <c r="H41" s="15"/>
      <c r="J41" s="62" t="s">
        <v>37</v>
      </c>
      <c r="K41" s="62"/>
      <c r="L41" s="62"/>
      <c r="M41" s="22"/>
      <c r="N41" s="12"/>
      <c r="O41" s="12"/>
      <c r="P41" s="12"/>
      <c r="Q41" s="13"/>
      <c r="R41" s="62" t="s">
        <v>37</v>
      </c>
      <c r="S41" s="62"/>
      <c r="T41" s="62"/>
    </row>
    <row r="42" spans="1:24" ht="39.950000000000003" customHeight="1">
      <c r="B42" s="57"/>
      <c r="C42" s="58"/>
      <c r="D42" s="59"/>
      <c r="E42" s="15"/>
      <c r="F42" s="60"/>
      <c r="G42" s="61"/>
      <c r="H42" s="15"/>
      <c r="J42" s="123" t="s">
        <v>20</v>
      </c>
      <c r="K42" s="123"/>
      <c r="L42" s="123"/>
      <c r="M42" s="22"/>
      <c r="N42" s="12"/>
      <c r="O42" s="12"/>
      <c r="P42" s="12"/>
      <c r="Q42" s="13"/>
      <c r="R42" s="123" t="s">
        <v>43</v>
      </c>
      <c r="S42" s="123"/>
      <c r="T42" s="123"/>
    </row>
    <row r="43" spans="1:24" ht="39.950000000000003" customHeight="1">
      <c r="B43" s="57"/>
      <c r="C43" s="58"/>
      <c r="D43" s="59"/>
      <c r="E43" s="15"/>
      <c r="F43" s="60"/>
      <c r="G43" s="61"/>
      <c r="H43" s="15"/>
      <c r="K43" s="9"/>
      <c r="L43" s="9"/>
      <c r="M43" s="9"/>
      <c r="Q43" s="8"/>
      <c r="R43" s="9"/>
      <c r="S43" s="9"/>
      <c r="T43" s="9"/>
    </row>
    <row r="44" spans="1:24" ht="39.950000000000003" customHeight="1">
      <c r="B44" s="57"/>
      <c r="C44" s="58"/>
      <c r="D44" s="59"/>
      <c r="E44" s="15"/>
      <c r="F44" s="60"/>
      <c r="G44" s="61"/>
      <c r="H44" s="15"/>
      <c r="K44" s="9"/>
      <c r="L44" s="9"/>
      <c r="M44" s="9"/>
      <c r="Q44" s="8"/>
      <c r="R44" s="9"/>
      <c r="S44" s="9"/>
      <c r="T44" s="9"/>
    </row>
    <row r="45" spans="1:24" ht="39.950000000000003" customHeight="1">
      <c r="B45" s="57"/>
      <c r="C45" s="58"/>
      <c r="D45" s="59"/>
      <c r="E45" s="15"/>
      <c r="F45" s="60"/>
      <c r="G45" s="61"/>
      <c r="H45" s="15"/>
      <c r="K45" s="9"/>
      <c r="L45" s="9"/>
      <c r="M45" s="9"/>
      <c r="Q45" s="8"/>
      <c r="R45" s="9"/>
      <c r="S45" s="9"/>
      <c r="T45" s="9"/>
    </row>
    <row r="46" spans="1:24" ht="39.950000000000003" customHeight="1">
      <c r="B46" s="57"/>
      <c r="C46" s="58"/>
      <c r="D46" s="59"/>
      <c r="E46" s="15"/>
      <c r="F46" s="60"/>
      <c r="G46" s="61"/>
      <c r="H46" s="15"/>
      <c r="K46" s="9"/>
      <c r="L46" s="9"/>
      <c r="M46" s="9"/>
      <c r="Q46" s="8"/>
      <c r="R46" s="9"/>
      <c r="S46" s="9"/>
      <c r="T46" s="9"/>
    </row>
    <row r="47" spans="1:24" ht="39.950000000000003" customHeight="1">
      <c r="B47" s="57"/>
      <c r="C47" s="58"/>
      <c r="D47" s="59"/>
      <c r="E47" s="15"/>
      <c r="F47" s="60"/>
      <c r="G47" s="61"/>
      <c r="H47" s="15"/>
      <c r="K47" s="9"/>
      <c r="L47" s="9"/>
      <c r="M47" s="9"/>
      <c r="Q47" s="8"/>
      <c r="R47" s="9"/>
      <c r="S47" s="9"/>
      <c r="T47" s="9"/>
    </row>
    <row r="49" spans="2:24">
      <c r="B49" s="33" t="s">
        <v>22</v>
      </c>
      <c r="C49" s="33"/>
      <c r="D49" s="34"/>
      <c r="E49" s="34"/>
      <c r="F49" s="34"/>
      <c r="G49" s="34"/>
      <c r="H49" s="34"/>
      <c r="I49" s="34"/>
      <c r="J49" s="34"/>
      <c r="K49" s="34"/>
      <c r="L49" s="34"/>
      <c r="M49" s="34"/>
      <c r="N49" s="34"/>
      <c r="O49" s="34"/>
      <c r="P49" s="34"/>
      <c r="Q49" s="34"/>
      <c r="R49" s="34"/>
      <c r="S49" s="34"/>
      <c r="T49" s="34"/>
      <c r="U49" s="34"/>
      <c r="V49" s="34"/>
      <c r="W49" s="34"/>
      <c r="X49" s="34"/>
    </row>
    <row r="50" spans="2:24" s="11" customFormat="1" ht="30" customHeight="1">
      <c r="B50" s="133" t="s">
        <v>23</v>
      </c>
      <c r="C50" s="132"/>
      <c r="D50" s="132"/>
      <c r="E50" s="132"/>
      <c r="F50" s="132"/>
      <c r="G50" s="132"/>
      <c r="H50" s="132"/>
      <c r="I50" s="132"/>
      <c r="J50" s="132"/>
      <c r="K50" s="132"/>
      <c r="L50" s="132"/>
      <c r="M50" s="132"/>
      <c r="N50" s="132"/>
      <c r="O50" s="132"/>
      <c r="P50" s="132"/>
      <c r="Q50" s="132"/>
      <c r="R50" s="132"/>
      <c r="S50" s="132"/>
      <c r="T50" s="132"/>
      <c r="U50" s="132"/>
      <c r="V50" s="132"/>
      <c r="W50" s="132"/>
      <c r="X50" s="132"/>
    </row>
    <row r="51" spans="2:24" s="11" customFormat="1">
      <c r="B51" s="132" t="s">
        <v>24</v>
      </c>
      <c r="C51" s="132"/>
      <c r="D51" s="132"/>
      <c r="E51" s="132"/>
      <c r="F51" s="132"/>
      <c r="G51" s="132"/>
      <c r="H51" s="132"/>
      <c r="I51" s="132"/>
      <c r="J51" s="132"/>
      <c r="K51" s="132"/>
      <c r="L51" s="132"/>
      <c r="M51" s="132"/>
      <c r="N51" s="132"/>
      <c r="O51" s="132"/>
      <c r="P51" s="132"/>
      <c r="Q51" s="132"/>
      <c r="R51" s="132"/>
      <c r="S51" s="132"/>
      <c r="T51" s="132"/>
      <c r="U51" s="132"/>
      <c r="V51" s="132"/>
      <c r="W51" s="132"/>
      <c r="X51" s="132"/>
    </row>
    <row r="52" spans="2:24" s="11" customFormat="1">
      <c r="B52" s="132" t="s">
        <v>25</v>
      </c>
      <c r="C52" s="132"/>
      <c r="D52" s="132"/>
      <c r="E52" s="132"/>
      <c r="F52" s="132"/>
      <c r="G52" s="132"/>
      <c r="H52" s="132"/>
      <c r="I52" s="132"/>
      <c r="J52" s="132"/>
      <c r="K52" s="132"/>
      <c r="L52" s="132"/>
      <c r="M52" s="132"/>
      <c r="N52" s="132"/>
      <c r="O52" s="132"/>
      <c r="P52" s="132"/>
      <c r="Q52" s="132"/>
      <c r="R52" s="132"/>
      <c r="S52" s="132"/>
      <c r="T52" s="132"/>
      <c r="U52" s="132"/>
      <c r="V52" s="132"/>
      <c r="W52" s="132"/>
      <c r="X52" s="132"/>
    </row>
    <row r="53" spans="2:24" s="11" customFormat="1">
      <c r="B53" s="132" t="s">
        <v>26</v>
      </c>
      <c r="C53" s="132"/>
      <c r="D53" s="132"/>
      <c r="E53" s="132"/>
      <c r="F53" s="132"/>
      <c r="G53" s="132"/>
      <c r="H53" s="132"/>
      <c r="I53" s="132"/>
      <c r="J53" s="132"/>
      <c r="K53" s="132"/>
      <c r="L53" s="132"/>
      <c r="M53" s="132"/>
      <c r="N53" s="132"/>
      <c r="O53" s="132"/>
      <c r="P53" s="132"/>
      <c r="Q53" s="132"/>
      <c r="R53" s="132"/>
      <c r="S53" s="132"/>
      <c r="T53" s="132"/>
      <c r="U53" s="132"/>
      <c r="V53" s="132"/>
      <c r="W53" s="132"/>
      <c r="X53" s="132"/>
    </row>
    <row r="54" spans="2:24" s="11" customFormat="1">
      <c r="B54" s="132" t="s">
        <v>27</v>
      </c>
      <c r="C54" s="132"/>
      <c r="D54" s="132"/>
      <c r="E54" s="132"/>
      <c r="F54" s="132"/>
      <c r="G54" s="132"/>
      <c r="H54" s="132"/>
      <c r="I54" s="132"/>
      <c r="J54" s="132"/>
      <c r="K54" s="132"/>
      <c r="L54" s="132"/>
      <c r="M54" s="132"/>
      <c r="N54" s="132"/>
      <c r="O54" s="132"/>
      <c r="P54" s="132"/>
      <c r="Q54" s="132"/>
      <c r="R54" s="132"/>
      <c r="S54" s="132"/>
      <c r="T54" s="132"/>
      <c r="U54" s="132"/>
      <c r="V54" s="132"/>
      <c r="W54" s="132"/>
      <c r="X54" s="132"/>
    </row>
    <row r="55" spans="2:24" s="11" customFormat="1">
      <c r="B55" s="132" t="s">
        <v>28</v>
      </c>
      <c r="C55" s="132"/>
      <c r="D55" s="132"/>
      <c r="E55" s="132"/>
      <c r="F55" s="132"/>
      <c r="G55" s="132"/>
      <c r="H55" s="132"/>
      <c r="I55" s="132"/>
      <c r="J55" s="132"/>
      <c r="K55" s="132"/>
      <c r="L55" s="132"/>
      <c r="M55" s="132"/>
      <c r="N55" s="132"/>
      <c r="O55" s="132"/>
      <c r="P55" s="132"/>
      <c r="Q55" s="132"/>
      <c r="R55" s="132"/>
      <c r="S55" s="132"/>
      <c r="T55" s="132"/>
      <c r="U55" s="132"/>
      <c r="V55" s="132"/>
      <c r="W55" s="132"/>
      <c r="X55" s="132"/>
    </row>
    <row r="56" spans="2:24" s="11" customFormat="1">
      <c r="B56" s="132" t="s">
        <v>29</v>
      </c>
      <c r="C56" s="132"/>
      <c r="D56" s="132"/>
      <c r="E56" s="132"/>
      <c r="F56" s="132"/>
      <c r="G56" s="132"/>
      <c r="H56" s="132"/>
      <c r="I56" s="132"/>
      <c r="J56" s="132"/>
      <c r="K56" s="132"/>
      <c r="L56" s="132"/>
      <c r="M56" s="132"/>
      <c r="N56" s="132"/>
      <c r="O56" s="132"/>
      <c r="P56" s="132"/>
      <c r="Q56" s="132"/>
      <c r="R56" s="132"/>
      <c r="S56" s="132"/>
      <c r="T56" s="132"/>
      <c r="U56" s="132"/>
      <c r="V56" s="132"/>
      <c r="W56" s="132"/>
      <c r="X56" s="132"/>
    </row>
    <row r="57" spans="2:24" s="11" customFormat="1">
      <c r="B57" s="132" t="s">
        <v>30</v>
      </c>
      <c r="C57" s="132"/>
      <c r="D57" s="132"/>
      <c r="E57" s="132"/>
      <c r="F57" s="132"/>
      <c r="G57" s="132"/>
      <c r="H57" s="132"/>
      <c r="I57" s="132"/>
      <c r="J57" s="132"/>
      <c r="K57" s="132"/>
      <c r="L57" s="132"/>
      <c r="M57" s="132"/>
      <c r="N57" s="132"/>
      <c r="O57" s="132"/>
      <c r="P57" s="132"/>
      <c r="Q57" s="132"/>
      <c r="R57" s="132"/>
      <c r="S57" s="132"/>
      <c r="T57" s="132"/>
      <c r="U57" s="132"/>
      <c r="V57" s="132"/>
      <c r="W57" s="132"/>
      <c r="X57" s="132"/>
    </row>
    <row r="58" spans="2:24" s="11" customFormat="1">
      <c r="B58" s="132" t="s">
        <v>31</v>
      </c>
      <c r="C58" s="132"/>
      <c r="D58" s="132"/>
      <c r="E58" s="132"/>
      <c r="F58" s="132"/>
      <c r="G58" s="132"/>
      <c r="H58" s="132"/>
      <c r="I58" s="132"/>
      <c r="J58" s="132"/>
      <c r="K58" s="132"/>
      <c r="L58" s="132"/>
      <c r="M58" s="132"/>
      <c r="N58" s="132"/>
      <c r="O58" s="132"/>
      <c r="P58" s="132"/>
      <c r="Q58" s="132"/>
      <c r="R58" s="132"/>
      <c r="S58" s="132"/>
      <c r="T58" s="132"/>
      <c r="U58" s="132"/>
      <c r="V58" s="132"/>
      <c r="W58" s="132"/>
      <c r="X58" s="132"/>
    </row>
    <row r="59" spans="2:24" s="11" customFormat="1">
      <c r="B59" s="132" t="s">
        <v>32</v>
      </c>
      <c r="C59" s="132"/>
      <c r="D59" s="132"/>
      <c r="E59" s="132"/>
      <c r="F59" s="132"/>
      <c r="G59" s="132"/>
      <c r="H59" s="132"/>
      <c r="I59" s="132"/>
      <c r="J59" s="132"/>
      <c r="K59" s="132"/>
      <c r="L59" s="132"/>
      <c r="M59" s="132"/>
      <c r="N59" s="132"/>
      <c r="O59" s="132"/>
      <c r="P59" s="132"/>
      <c r="Q59" s="132"/>
      <c r="R59" s="132"/>
      <c r="S59" s="132"/>
      <c r="T59" s="132"/>
      <c r="U59" s="132"/>
      <c r="V59" s="132"/>
      <c r="W59" s="132"/>
      <c r="X59" s="132"/>
    </row>
    <row r="60" spans="2:24" s="11" customFormat="1">
      <c r="B60" s="132" t="s">
        <v>33</v>
      </c>
      <c r="C60" s="132"/>
      <c r="D60" s="132"/>
      <c r="E60" s="132"/>
      <c r="F60" s="132"/>
      <c r="G60" s="132"/>
      <c r="H60" s="132"/>
      <c r="I60" s="132"/>
      <c r="J60" s="132"/>
      <c r="K60" s="132"/>
      <c r="L60" s="132"/>
      <c r="M60" s="132"/>
      <c r="N60" s="132"/>
      <c r="O60" s="132"/>
      <c r="P60" s="132"/>
      <c r="Q60" s="132"/>
      <c r="R60" s="132"/>
      <c r="S60" s="132"/>
      <c r="T60" s="132"/>
      <c r="U60" s="132"/>
      <c r="V60" s="132"/>
      <c r="W60" s="132"/>
      <c r="X60" s="132"/>
    </row>
    <row r="61" spans="2:24" s="11" customFormat="1">
      <c r="B61" s="51"/>
      <c r="C61" s="51"/>
      <c r="D61" s="51"/>
      <c r="E61" s="51"/>
      <c r="F61" s="51"/>
      <c r="G61" s="51"/>
      <c r="H61" s="51"/>
      <c r="I61" s="51"/>
      <c r="J61" s="51"/>
      <c r="K61" s="51"/>
      <c r="L61" s="51"/>
      <c r="M61" s="51"/>
      <c r="N61" s="51"/>
      <c r="O61" s="51"/>
      <c r="P61" s="51"/>
      <c r="Q61" s="51"/>
      <c r="R61" s="51"/>
      <c r="S61" s="51"/>
      <c r="T61" s="51"/>
      <c r="U61" s="51"/>
      <c r="V61" s="51"/>
      <c r="W61" s="51"/>
      <c r="X61" s="51"/>
    </row>
    <row r="62" spans="2:24" s="11" customFormat="1">
      <c r="B62" s="51"/>
      <c r="C62" s="51"/>
      <c r="D62" s="51"/>
      <c r="E62" s="51"/>
      <c r="F62" s="51"/>
      <c r="G62" s="51"/>
      <c r="H62" s="51"/>
      <c r="I62" s="51"/>
      <c r="J62" s="51"/>
      <c r="K62" s="51"/>
      <c r="L62" s="51"/>
      <c r="M62" s="51"/>
      <c r="N62" s="51"/>
      <c r="O62" s="51"/>
      <c r="P62" s="51"/>
      <c r="Q62" s="51"/>
      <c r="R62" s="51"/>
      <c r="S62" s="51"/>
      <c r="T62" s="51"/>
      <c r="U62" s="51"/>
      <c r="V62" s="51"/>
      <c r="W62" s="51"/>
      <c r="X62" s="51"/>
    </row>
    <row r="63" spans="2:24" s="11" customFormat="1">
      <c r="B63" s="51"/>
      <c r="C63" s="51"/>
      <c r="D63" s="51"/>
      <c r="E63" s="51"/>
      <c r="F63" s="51"/>
      <c r="G63" s="51"/>
      <c r="H63" s="51"/>
      <c r="I63" s="51"/>
      <c r="J63" s="51"/>
      <c r="K63" s="51"/>
      <c r="L63" s="51"/>
      <c r="M63" s="51"/>
      <c r="N63" s="51"/>
      <c r="O63" s="51"/>
      <c r="P63" s="51"/>
      <c r="Q63" s="51"/>
      <c r="R63" s="51"/>
      <c r="S63" s="51"/>
      <c r="T63" s="51"/>
      <c r="U63" s="51"/>
      <c r="V63" s="51"/>
      <c r="W63" s="51"/>
      <c r="X63" s="51"/>
    </row>
  </sheetData>
  <mergeCells count="96">
    <mergeCell ref="U13:V14"/>
    <mergeCell ref="H13:H14"/>
    <mergeCell ref="K13:K14"/>
    <mergeCell ref="N13:N14"/>
    <mergeCell ref="Q13:Q14"/>
    <mergeCell ref="T13:T14"/>
    <mergeCell ref="B63:X63"/>
    <mergeCell ref="B33:D35"/>
    <mergeCell ref="U33:V35"/>
    <mergeCell ref="F45:G45"/>
    <mergeCell ref="F46:G46"/>
    <mergeCell ref="B46:D46"/>
    <mergeCell ref="B57:X57"/>
    <mergeCell ref="B58:X58"/>
    <mergeCell ref="B59:X59"/>
    <mergeCell ref="B60:X60"/>
    <mergeCell ref="B61:X61"/>
    <mergeCell ref="B62:X62"/>
    <mergeCell ref="B51:X51"/>
    <mergeCell ref="B52:X52"/>
    <mergeCell ref="B53:X53"/>
    <mergeCell ref="B54:X54"/>
    <mergeCell ref="B55:X55"/>
    <mergeCell ref="B56:X56"/>
    <mergeCell ref="B44:D44"/>
    <mergeCell ref="F44:G44"/>
    <mergeCell ref="B45:D45"/>
    <mergeCell ref="B47:D47"/>
    <mergeCell ref="F47:G47"/>
    <mergeCell ref="B50:X50"/>
    <mergeCell ref="B42:D42"/>
    <mergeCell ref="F42:G42"/>
    <mergeCell ref="R42:T42"/>
    <mergeCell ref="B43:D43"/>
    <mergeCell ref="F43:G43"/>
    <mergeCell ref="J42:L42"/>
    <mergeCell ref="B40:D40"/>
    <mergeCell ref="F40:G40"/>
    <mergeCell ref="R40:T40"/>
    <mergeCell ref="B41:D41"/>
    <mergeCell ref="F41:G41"/>
    <mergeCell ref="R41:T41"/>
    <mergeCell ref="J40:L40"/>
    <mergeCell ref="J41:L41"/>
    <mergeCell ref="W13:X38"/>
    <mergeCell ref="R8:T12"/>
    <mergeCell ref="B15:D17"/>
    <mergeCell ref="U15:V17"/>
    <mergeCell ref="B18:D20"/>
    <mergeCell ref="U18:V20"/>
    <mergeCell ref="B21:D23"/>
    <mergeCell ref="U21:V23"/>
    <mergeCell ref="B24:D26"/>
    <mergeCell ref="U24:V26"/>
    <mergeCell ref="R38:S38"/>
    <mergeCell ref="A8:E14"/>
    <mergeCell ref="U27:V29"/>
    <mergeCell ref="B30:D32"/>
    <mergeCell ref="U30:V32"/>
    <mergeCell ref="B38:E38"/>
    <mergeCell ref="B2:X2"/>
    <mergeCell ref="D4:X4"/>
    <mergeCell ref="D5:X5"/>
    <mergeCell ref="A4:C4"/>
    <mergeCell ref="A5:C5"/>
    <mergeCell ref="D6:X6"/>
    <mergeCell ref="A15:A17"/>
    <mergeCell ref="A18:A20"/>
    <mergeCell ref="A21:A23"/>
    <mergeCell ref="A6:C6"/>
    <mergeCell ref="F8:H12"/>
    <mergeCell ref="I8:K12"/>
    <mergeCell ref="L8:N12"/>
    <mergeCell ref="O8:Q12"/>
    <mergeCell ref="U8:V12"/>
    <mergeCell ref="W8:X12"/>
    <mergeCell ref="F13:G13"/>
    <mergeCell ref="I13:J13"/>
    <mergeCell ref="L13:M13"/>
    <mergeCell ref="O13:P13"/>
    <mergeCell ref="R13:S13"/>
    <mergeCell ref="A24:A26"/>
    <mergeCell ref="A27:A29"/>
    <mergeCell ref="A30:A32"/>
    <mergeCell ref="A33:A35"/>
    <mergeCell ref="B27:D29"/>
    <mergeCell ref="T36:V38"/>
    <mergeCell ref="B36:D37"/>
    <mergeCell ref="H36:H38"/>
    <mergeCell ref="K36:K38"/>
    <mergeCell ref="N36:N38"/>
    <mergeCell ref="Q36:Q38"/>
    <mergeCell ref="F38:G38"/>
    <mergeCell ref="I38:J38"/>
    <mergeCell ref="L38:M38"/>
    <mergeCell ref="O38:P38"/>
  </mergeCells>
  <printOptions horizontalCentered="1"/>
  <pageMargins left="0" right="0" top="0" bottom="0" header="0" footer="0"/>
  <pageSetup paperSize="9" scale="45" orientation="landscape" horizontalDpi="0" verticalDpi="0"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2:X67"/>
  <sheetViews>
    <sheetView topLeftCell="A10" zoomScale="55" zoomScaleNormal="55" workbookViewId="0">
      <selection activeCell="F51" sqref="F51:G51"/>
    </sheetView>
  </sheetViews>
  <sheetFormatPr defaultRowHeight="15"/>
  <cols>
    <col min="1" max="3" width="9.140625" style="1"/>
    <col min="4" max="4" width="80.7109375" style="1" customWidth="1"/>
    <col min="5" max="5" width="17.5703125" style="1" customWidth="1"/>
    <col min="6" max="6" width="8.85546875" style="1" customWidth="1"/>
    <col min="7" max="7" width="8" style="1" customWidth="1"/>
    <col min="8" max="8" width="14.85546875" style="1" customWidth="1"/>
    <col min="9" max="9" width="8.7109375" style="1" customWidth="1"/>
    <col min="10" max="10" width="8.28515625" style="1" customWidth="1"/>
    <col min="11" max="11" width="14.140625" style="1" customWidth="1"/>
    <col min="12" max="12" width="8.85546875" style="1" customWidth="1"/>
    <col min="13" max="13" width="8.42578125" style="1" customWidth="1"/>
    <col min="14" max="14" width="13.85546875" style="1" customWidth="1"/>
    <col min="15" max="15" width="8" style="1" customWidth="1"/>
    <col min="16" max="16" width="8.28515625" style="1" customWidth="1"/>
    <col min="17" max="17" width="14.140625" style="1" customWidth="1"/>
    <col min="18" max="18" width="8.140625" style="1" customWidth="1"/>
    <col min="19" max="19" width="8.42578125" style="1" customWidth="1"/>
    <col min="20" max="20" width="13.42578125" style="1" customWidth="1"/>
    <col min="21" max="23" width="9.140625" style="1"/>
    <col min="24" max="24" width="15.5703125" style="1" customWidth="1"/>
    <col min="25" max="16384" width="9.140625" style="1"/>
  </cols>
  <sheetData>
    <row r="2" spans="1:24" ht="39.75" customHeight="1">
      <c r="B2" s="107" t="s">
        <v>42</v>
      </c>
      <c r="C2" s="107"/>
      <c r="D2" s="107"/>
      <c r="E2" s="107"/>
      <c r="F2" s="107"/>
      <c r="G2" s="107"/>
      <c r="H2" s="107"/>
      <c r="I2" s="107"/>
      <c r="J2" s="107"/>
      <c r="K2" s="107"/>
      <c r="L2" s="107"/>
      <c r="M2" s="107"/>
      <c r="N2" s="107"/>
      <c r="O2" s="107"/>
      <c r="P2" s="107"/>
      <c r="Q2" s="107"/>
      <c r="R2" s="107"/>
      <c r="S2" s="107"/>
      <c r="T2" s="107"/>
      <c r="U2" s="107"/>
      <c r="V2" s="107"/>
      <c r="W2" s="107"/>
      <c r="X2" s="107"/>
    </row>
    <row r="4" spans="1:24" ht="39.950000000000003" customHeight="1">
      <c r="A4" s="137" t="s">
        <v>0</v>
      </c>
      <c r="B4" s="138"/>
      <c r="C4" s="139"/>
      <c r="D4" s="57" t="s">
        <v>67</v>
      </c>
      <c r="E4" s="58"/>
      <c r="F4" s="58"/>
      <c r="G4" s="58"/>
      <c r="H4" s="58"/>
      <c r="I4" s="58"/>
      <c r="J4" s="58"/>
      <c r="K4" s="58"/>
      <c r="L4" s="58"/>
      <c r="M4" s="58"/>
      <c r="N4" s="58"/>
      <c r="O4" s="58"/>
      <c r="P4" s="58"/>
      <c r="Q4" s="58"/>
      <c r="R4" s="58"/>
      <c r="S4" s="58"/>
      <c r="T4" s="58"/>
      <c r="U4" s="58"/>
      <c r="V4" s="58"/>
      <c r="W4" s="58"/>
      <c r="X4" s="59"/>
    </row>
    <row r="5" spans="1:24" ht="39.950000000000003" customHeight="1">
      <c r="A5" s="137" t="s">
        <v>1</v>
      </c>
      <c r="B5" s="138"/>
      <c r="C5" s="139"/>
      <c r="D5" s="57" t="s">
        <v>68</v>
      </c>
      <c r="E5" s="58"/>
      <c r="F5" s="58"/>
      <c r="G5" s="58"/>
      <c r="H5" s="58"/>
      <c r="I5" s="58"/>
      <c r="J5" s="58"/>
      <c r="K5" s="58"/>
      <c r="L5" s="58"/>
      <c r="M5" s="58"/>
      <c r="N5" s="58"/>
      <c r="O5" s="58"/>
      <c r="P5" s="58"/>
      <c r="Q5" s="58"/>
      <c r="R5" s="58"/>
      <c r="S5" s="58"/>
      <c r="T5" s="58"/>
      <c r="U5" s="58"/>
      <c r="V5" s="58"/>
      <c r="W5" s="58"/>
      <c r="X5" s="59"/>
    </row>
    <row r="6" spans="1:24" ht="39.950000000000003" customHeight="1">
      <c r="A6" s="137" t="s">
        <v>2</v>
      </c>
      <c r="B6" s="138"/>
      <c r="C6" s="139"/>
      <c r="D6" s="169" t="s">
        <v>78</v>
      </c>
      <c r="E6" s="170"/>
      <c r="F6" s="170"/>
      <c r="G6" s="170"/>
      <c r="H6" s="170"/>
      <c r="I6" s="170"/>
      <c r="J6" s="170"/>
      <c r="K6" s="170"/>
      <c r="L6" s="170"/>
      <c r="M6" s="170"/>
      <c r="N6" s="170"/>
      <c r="O6" s="170"/>
      <c r="P6" s="170"/>
      <c r="Q6" s="170"/>
      <c r="R6" s="170"/>
      <c r="S6" s="170"/>
      <c r="T6" s="170"/>
      <c r="U6" s="170"/>
      <c r="V6" s="170"/>
      <c r="W6" s="170"/>
      <c r="X6" s="171"/>
    </row>
    <row r="8" spans="1:24" ht="15" customHeight="1">
      <c r="A8" s="172" t="s">
        <v>3</v>
      </c>
      <c r="B8" s="172"/>
      <c r="C8" s="172"/>
      <c r="D8" s="172"/>
      <c r="E8" s="172"/>
      <c r="F8" s="100" t="s">
        <v>7</v>
      </c>
      <c r="G8" s="100"/>
      <c r="H8" s="100"/>
      <c r="I8" s="100" t="s">
        <v>8</v>
      </c>
      <c r="J8" s="100"/>
      <c r="K8" s="100"/>
      <c r="L8" s="100" t="s">
        <v>9</v>
      </c>
      <c r="M8" s="100"/>
      <c r="N8" s="100"/>
      <c r="O8" s="100" t="s">
        <v>10</v>
      </c>
      <c r="P8" s="100"/>
      <c r="Q8" s="100"/>
      <c r="R8" s="100" t="s">
        <v>11</v>
      </c>
      <c r="S8" s="100"/>
      <c r="T8" s="100"/>
      <c r="U8" s="105" t="s">
        <v>12</v>
      </c>
      <c r="V8" s="98"/>
      <c r="W8" s="105" t="s">
        <v>13</v>
      </c>
      <c r="X8" s="98"/>
    </row>
    <row r="9" spans="1:24" ht="15" customHeight="1">
      <c r="A9" s="172"/>
      <c r="B9" s="172"/>
      <c r="C9" s="172"/>
      <c r="D9" s="172"/>
      <c r="E9" s="172"/>
      <c r="F9" s="101"/>
      <c r="G9" s="101"/>
      <c r="H9" s="101"/>
      <c r="I9" s="101"/>
      <c r="J9" s="101"/>
      <c r="K9" s="101"/>
      <c r="L9" s="101"/>
      <c r="M9" s="101"/>
      <c r="N9" s="101"/>
      <c r="O9" s="101"/>
      <c r="P9" s="101"/>
      <c r="Q9" s="101"/>
      <c r="R9" s="101"/>
      <c r="S9" s="101"/>
      <c r="T9" s="101"/>
      <c r="U9" s="106"/>
      <c r="V9" s="106"/>
      <c r="W9" s="106"/>
      <c r="X9" s="106"/>
    </row>
    <row r="10" spans="1:24" ht="15" customHeight="1">
      <c r="A10" s="172"/>
      <c r="B10" s="172"/>
      <c r="C10" s="172"/>
      <c r="D10" s="172"/>
      <c r="E10" s="172"/>
      <c r="F10" s="101"/>
      <c r="G10" s="101"/>
      <c r="H10" s="101"/>
      <c r="I10" s="101"/>
      <c r="J10" s="101"/>
      <c r="K10" s="101"/>
      <c r="L10" s="101"/>
      <c r="M10" s="101"/>
      <c r="N10" s="101"/>
      <c r="O10" s="101"/>
      <c r="P10" s="101"/>
      <c r="Q10" s="101"/>
      <c r="R10" s="101"/>
      <c r="S10" s="101"/>
      <c r="T10" s="101"/>
      <c r="U10" s="106"/>
      <c r="V10" s="106"/>
      <c r="W10" s="106"/>
      <c r="X10" s="106"/>
    </row>
    <row r="11" spans="1:24" ht="15" customHeight="1">
      <c r="A11" s="172"/>
      <c r="B11" s="172"/>
      <c r="C11" s="172"/>
      <c r="D11" s="172"/>
      <c r="E11" s="172"/>
      <c r="F11" s="101"/>
      <c r="G11" s="101"/>
      <c r="H11" s="101"/>
      <c r="I11" s="101"/>
      <c r="J11" s="101"/>
      <c r="K11" s="101"/>
      <c r="L11" s="101"/>
      <c r="M11" s="101"/>
      <c r="N11" s="101"/>
      <c r="O11" s="101"/>
      <c r="P11" s="101"/>
      <c r="Q11" s="101"/>
      <c r="R11" s="101"/>
      <c r="S11" s="101"/>
      <c r="T11" s="101"/>
      <c r="U11" s="106"/>
      <c r="V11" s="106"/>
      <c r="W11" s="106"/>
      <c r="X11" s="106"/>
    </row>
    <row r="12" spans="1:24" ht="56.25" customHeight="1">
      <c r="A12" s="172"/>
      <c r="B12" s="172"/>
      <c r="C12" s="172"/>
      <c r="D12" s="172"/>
      <c r="E12" s="172"/>
      <c r="F12" s="102"/>
      <c r="G12" s="102"/>
      <c r="H12" s="102"/>
      <c r="I12" s="102"/>
      <c r="J12" s="102"/>
      <c r="K12" s="102"/>
      <c r="L12" s="102"/>
      <c r="M12" s="102"/>
      <c r="N12" s="102"/>
      <c r="O12" s="102"/>
      <c r="P12" s="102"/>
      <c r="Q12" s="102"/>
      <c r="R12" s="102"/>
      <c r="S12" s="102"/>
      <c r="T12" s="102"/>
      <c r="U12" s="99"/>
      <c r="V12" s="99"/>
      <c r="W12" s="99"/>
      <c r="X12" s="99"/>
    </row>
    <row r="13" spans="1:24" ht="34.5" customHeight="1">
      <c r="A13" s="172"/>
      <c r="B13" s="172"/>
      <c r="C13" s="172"/>
      <c r="D13" s="172"/>
      <c r="E13" s="172"/>
      <c r="F13" s="103" t="s">
        <v>14</v>
      </c>
      <c r="G13" s="104"/>
      <c r="H13" s="98" t="s">
        <v>6</v>
      </c>
      <c r="I13" s="103" t="s">
        <v>14</v>
      </c>
      <c r="J13" s="104"/>
      <c r="K13" s="98" t="s">
        <v>6</v>
      </c>
      <c r="L13" s="103" t="s">
        <v>14</v>
      </c>
      <c r="M13" s="104"/>
      <c r="N13" s="98" t="s">
        <v>6</v>
      </c>
      <c r="O13" s="103" t="s">
        <v>14</v>
      </c>
      <c r="P13" s="104"/>
      <c r="Q13" s="98" t="s">
        <v>6</v>
      </c>
      <c r="R13" s="103" t="s">
        <v>14</v>
      </c>
      <c r="S13" s="104"/>
      <c r="T13" s="98" t="s">
        <v>6</v>
      </c>
      <c r="U13" s="94" t="s">
        <v>6</v>
      </c>
      <c r="V13" s="95"/>
      <c r="W13" s="108">
        <f>SUM(F41+I41+L41+O41+R41)</f>
        <v>55</v>
      </c>
      <c r="X13" s="109"/>
    </row>
    <row r="14" spans="1:24" ht="24" customHeight="1">
      <c r="A14" s="172"/>
      <c r="B14" s="172"/>
      <c r="C14" s="172"/>
      <c r="D14" s="172"/>
      <c r="E14" s="172"/>
      <c r="F14" s="23" t="s">
        <v>38</v>
      </c>
      <c r="G14" s="23" t="s">
        <v>39</v>
      </c>
      <c r="H14" s="99"/>
      <c r="I14" s="23" t="s">
        <v>38</v>
      </c>
      <c r="J14" s="23" t="s">
        <v>39</v>
      </c>
      <c r="K14" s="99"/>
      <c r="L14" s="23" t="s">
        <v>38</v>
      </c>
      <c r="M14" s="23" t="s">
        <v>39</v>
      </c>
      <c r="N14" s="99"/>
      <c r="O14" s="23" t="s">
        <v>38</v>
      </c>
      <c r="P14" s="23" t="s">
        <v>39</v>
      </c>
      <c r="Q14" s="99"/>
      <c r="R14" s="23" t="s">
        <v>38</v>
      </c>
      <c r="S14" s="23" t="s">
        <v>39</v>
      </c>
      <c r="T14" s="99"/>
      <c r="U14" s="96"/>
      <c r="V14" s="97"/>
      <c r="W14" s="110"/>
      <c r="X14" s="111"/>
    </row>
    <row r="15" spans="1:24" ht="24.95" customHeight="1">
      <c r="A15" s="68">
        <v>1</v>
      </c>
      <c r="B15" s="69" t="s">
        <v>72</v>
      </c>
      <c r="C15" s="49"/>
      <c r="D15" s="49"/>
      <c r="E15" s="2" t="s">
        <v>4</v>
      </c>
      <c r="F15" s="3">
        <v>0.33333333333333331</v>
      </c>
      <c r="G15" s="3">
        <v>0.5</v>
      </c>
      <c r="H15" s="26">
        <f>HOUR(G15-F15)</f>
        <v>4</v>
      </c>
      <c r="I15" s="3">
        <v>0.33333333333333331</v>
      </c>
      <c r="J15" s="3">
        <v>0.5</v>
      </c>
      <c r="K15" s="26">
        <f>HOUR(J15-I15)</f>
        <v>4</v>
      </c>
      <c r="L15" s="3">
        <v>0.33333333333333331</v>
      </c>
      <c r="M15" s="3">
        <v>0.5</v>
      </c>
      <c r="N15" s="26">
        <f>HOUR(M15-L15)</f>
        <v>4</v>
      </c>
      <c r="O15" s="3">
        <v>0.33333333333333331</v>
      </c>
      <c r="P15" s="3">
        <v>0.5</v>
      </c>
      <c r="Q15" s="26">
        <f>HOUR(P15-O15)</f>
        <v>4</v>
      </c>
      <c r="R15" s="3">
        <v>0.41666666666666669</v>
      </c>
      <c r="S15" s="3">
        <v>0.58333333333333337</v>
      </c>
      <c r="T15" s="26">
        <f>HOUR(S15-R15)</f>
        <v>4</v>
      </c>
      <c r="U15" s="70">
        <f>SUM(T17+Q17+N17+K17+H17)</f>
        <v>40</v>
      </c>
      <c r="V15" s="71"/>
      <c r="W15" s="110"/>
      <c r="X15" s="111"/>
    </row>
    <row r="16" spans="1:24" ht="24.95" customHeight="1">
      <c r="A16" s="68"/>
      <c r="B16" s="49"/>
      <c r="C16" s="49"/>
      <c r="D16" s="49"/>
      <c r="E16" s="2" t="s">
        <v>5</v>
      </c>
      <c r="F16" s="3">
        <v>0.54166666666666663</v>
      </c>
      <c r="G16" s="3">
        <v>0.70833333333333337</v>
      </c>
      <c r="H16" s="26">
        <f>HOUR(G16-F16)</f>
        <v>4</v>
      </c>
      <c r="I16" s="3">
        <v>0.54166666666666663</v>
      </c>
      <c r="J16" s="3">
        <v>0.70833333333333337</v>
      </c>
      <c r="K16" s="26">
        <f>HOUR(J16-I16)</f>
        <v>4</v>
      </c>
      <c r="L16" s="3">
        <v>0.54166666666666663</v>
      </c>
      <c r="M16" s="3">
        <v>0.70833333333333337</v>
      </c>
      <c r="N16" s="26">
        <f>HOUR(M16-L16)</f>
        <v>4</v>
      </c>
      <c r="O16" s="3">
        <v>0.54166666666666663</v>
      </c>
      <c r="P16" s="3">
        <v>0.70833333333333337</v>
      </c>
      <c r="Q16" s="26">
        <f>HOUR(P16-O16)</f>
        <v>4</v>
      </c>
      <c r="R16" s="3">
        <v>0.625</v>
      </c>
      <c r="S16" s="3">
        <v>0.79166666666666663</v>
      </c>
      <c r="T16" s="26">
        <f>HOUR(S16-R16)</f>
        <v>4</v>
      </c>
      <c r="U16" s="72"/>
      <c r="V16" s="73"/>
      <c r="W16" s="110"/>
      <c r="X16" s="111"/>
    </row>
    <row r="17" spans="1:24" ht="24.95" customHeight="1">
      <c r="A17" s="68"/>
      <c r="B17" s="49"/>
      <c r="C17" s="49"/>
      <c r="D17" s="49"/>
      <c r="E17" s="27" t="s">
        <v>6</v>
      </c>
      <c r="F17" s="24"/>
      <c r="G17" s="25"/>
      <c r="H17" s="26">
        <f>SUM(H15:H16)</f>
        <v>8</v>
      </c>
      <c r="I17" s="24"/>
      <c r="J17" s="25"/>
      <c r="K17" s="26">
        <f>SUM(K15:K16)</f>
        <v>8</v>
      </c>
      <c r="L17" s="24"/>
      <c r="M17" s="25"/>
      <c r="N17" s="26">
        <f>SUM(N15:N16)</f>
        <v>8</v>
      </c>
      <c r="O17" s="24"/>
      <c r="P17" s="25"/>
      <c r="Q17" s="26">
        <f>SUM(Q15+Q16)</f>
        <v>8</v>
      </c>
      <c r="R17" s="24"/>
      <c r="S17" s="25"/>
      <c r="T17" s="26">
        <f>SUM(T15:T16)</f>
        <v>8</v>
      </c>
      <c r="U17" s="74"/>
      <c r="V17" s="75"/>
      <c r="W17" s="110"/>
      <c r="X17" s="111"/>
    </row>
    <row r="18" spans="1:24" ht="24.95" customHeight="1">
      <c r="A18" s="68">
        <v>2</v>
      </c>
      <c r="B18" s="69" t="s">
        <v>45</v>
      </c>
      <c r="C18" s="49"/>
      <c r="D18" s="49"/>
      <c r="E18" s="2" t="s">
        <v>4</v>
      </c>
      <c r="F18" s="3">
        <v>0.33333333333333331</v>
      </c>
      <c r="G18" s="3">
        <v>0.5</v>
      </c>
      <c r="H18" s="26">
        <f>HOUR(G18-F18)</f>
        <v>4</v>
      </c>
      <c r="I18" s="3">
        <v>0.33333333333333331</v>
      </c>
      <c r="J18" s="3">
        <v>0.5</v>
      </c>
      <c r="K18" s="26">
        <f>HOUR(J18-I18)</f>
        <v>4</v>
      </c>
      <c r="L18" s="3">
        <v>0.33333333333333331</v>
      </c>
      <c r="M18" s="3">
        <v>0.5</v>
      </c>
      <c r="N18" s="26">
        <f>HOUR(M18-L18)</f>
        <v>4</v>
      </c>
      <c r="O18" s="3">
        <v>0.41666666666666669</v>
      </c>
      <c r="P18" s="3">
        <v>0.58333333333333337</v>
      </c>
      <c r="Q18" s="26">
        <f>HOUR(P18-O18)</f>
        <v>4</v>
      </c>
      <c r="R18" s="3">
        <v>0.33333333333333331</v>
      </c>
      <c r="S18" s="3">
        <v>0.5</v>
      </c>
      <c r="T18" s="26">
        <f>HOUR(S18-R18)</f>
        <v>4</v>
      </c>
      <c r="U18" s="78">
        <f>SUM(T20+Q20+N20+K20+H20)</f>
        <v>40</v>
      </c>
      <c r="V18" s="78"/>
      <c r="W18" s="110"/>
      <c r="X18" s="111"/>
    </row>
    <row r="19" spans="1:24" ht="24.95" customHeight="1">
      <c r="A19" s="68"/>
      <c r="B19" s="49"/>
      <c r="C19" s="49"/>
      <c r="D19" s="49"/>
      <c r="E19" s="2" t="s">
        <v>5</v>
      </c>
      <c r="F19" s="3">
        <v>0.54166666666666663</v>
      </c>
      <c r="G19" s="3">
        <v>0.70833333333333337</v>
      </c>
      <c r="H19" s="26">
        <f>HOUR(G19-F19)</f>
        <v>4</v>
      </c>
      <c r="I19" s="3">
        <v>0.54166666666666663</v>
      </c>
      <c r="J19" s="3">
        <v>0.70833333333333337</v>
      </c>
      <c r="K19" s="26">
        <f>HOUR(J19-I19)</f>
        <v>4</v>
      </c>
      <c r="L19" s="3">
        <v>0.54166666666666663</v>
      </c>
      <c r="M19" s="3">
        <v>0.70833333333333337</v>
      </c>
      <c r="N19" s="26">
        <f>HOUR(M19-L19)</f>
        <v>4</v>
      </c>
      <c r="O19" s="3">
        <v>0.625</v>
      </c>
      <c r="P19" s="3">
        <v>0.79166666666666663</v>
      </c>
      <c r="Q19" s="26">
        <f>HOUR(P19-O19)</f>
        <v>4</v>
      </c>
      <c r="R19" s="3">
        <v>0.54166666666666663</v>
      </c>
      <c r="S19" s="3">
        <v>0.70833333333333337</v>
      </c>
      <c r="T19" s="26">
        <f>HOUR(S19-R19)</f>
        <v>4</v>
      </c>
      <c r="U19" s="78"/>
      <c r="V19" s="78"/>
      <c r="W19" s="110"/>
      <c r="X19" s="111"/>
    </row>
    <row r="20" spans="1:24" ht="24.95" customHeight="1">
      <c r="A20" s="68"/>
      <c r="B20" s="49"/>
      <c r="C20" s="49"/>
      <c r="D20" s="49"/>
      <c r="E20" s="27" t="s">
        <v>6</v>
      </c>
      <c r="F20" s="24"/>
      <c r="G20" s="25"/>
      <c r="H20" s="26">
        <f>SUM(H18+H19)</f>
        <v>8</v>
      </c>
      <c r="I20" s="24"/>
      <c r="J20" s="25"/>
      <c r="K20" s="26">
        <f>SUM(K18+K19)</f>
        <v>8</v>
      </c>
      <c r="L20" s="24"/>
      <c r="M20" s="25"/>
      <c r="N20" s="26">
        <f>SUM(N18+N19)</f>
        <v>8</v>
      </c>
      <c r="O20" s="24"/>
      <c r="P20" s="25"/>
      <c r="Q20" s="26">
        <f>SUM(Q18+Q19)</f>
        <v>8</v>
      </c>
      <c r="R20" s="24"/>
      <c r="S20" s="25"/>
      <c r="T20" s="26">
        <f>SUM(T18+T19)</f>
        <v>8</v>
      </c>
      <c r="U20" s="78"/>
      <c r="V20" s="78"/>
      <c r="W20" s="110"/>
      <c r="X20" s="111"/>
    </row>
    <row r="21" spans="1:24" ht="24.95" customHeight="1">
      <c r="A21" s="68">
        <v>3</v>
      </c>
      <c r="B21" s="69" t="s">
        <v>46</v>
      </c>
      <c r="C21" s="49"/>
      <c r="D21" s="49"/>
      <c r="E21" s="2" t="s">
        <v>4</v>
      </c>
      <c r="F21" s="3">
        <v>0.33333333333333331</v>
      </c>
      <c r="G21" s="3">
        <v>0.5</v>
      </c>
      <c r="H21" s="26">
        <f>HOUR(G21-F21)</f>
        <v>4</v>
      </c>
      <c r="I21" s="3">
        <v>0.41666666666666669</v>
      </c>
      <c r="J21" s="3">
        <v>0.58333333333333337</v>
      </c>
      <c r="K21" s="26">
        <f>HOUR(J21-I21)</f>
        <v>4</v>
      </c>
      <c r="L21" s="3">
        <v>0.33333333333333331</v>
      </c>
      <c r="M21" s="3">
        <v>0.5</v>
      </c>
      <c r="N21" s="39" t="s">
        <v>69</v>
      </c>
      <c r="O21" s="3">
        <v>0.33333333333333331</v>
      </c>
      <c r="P21" s="3">
        <v>0.5</v>
      </c>
      <c r="Q21" s="39">
        <v>4</v>
      </c>
      <c r="R21" s="3">
        <v>0.33333333333333331</v>
      </c>
      <c r="S21" s="3">
        <v>0.5</v>
      </c>
      <c r="T21" s="26">
        <f>HOUR(S21-R21)</f>
        <v>4</v>
      </c>
      <c r="U21" s="70">
        <f>SUM(T23+Q23+N23+K23+H23)</f>
        <v>40</v>
      </c>
      <c r="V21" s="71"/>
      <c r="W21" s="110"/>
      <c r="X21" s="111"/>
    </row>
    <row r="22" spans="1:24" ht="24.95" customHeight="1">
      <c r="A22" s="68"/>
      <c r="B22" s="49"/>
      <c r="C22" s="49"/>
      <c r="D22" s="49"/>
      <c r="E22" s="2" t="s">
        <v>5</v>
      </c>
      <c r="F22" s="3">
        <v>0.54166666666666663</v>
      </c>
      <c r="G22" s="3">
        <v>0.70833333333333337</v>
      </c>
      <c r="H22" s="26">
        <f>HOUR(G22-F22)</f>
        <v>4</v>
      </c>
      <c r="I22" s="3">
        <v>0.625</v>
      </c>
      <c r="J22" s="3">
        <v>0.79166666666666663</v>
      </c>
      <c r="K22" s="26">
        <f>HOUR(J22-I22)</f>
        <v>4</v>
      </c>
      <c r="L22" s="3">
        <v>0.54166666666666663</v>
      </c>
      <c r="M22" s="3">
        <v>0.70833333333333337</v>
      </c>
      <c r="N22" s="39" t="s">
        <v>70</v>
      </c>
      <c r="O22" s="3">
        <v>0.54166666666666663</v>
      </c>
      <c r="P22" s="3">
        <v>0.70833333333333337</v>
      </c>
      <c r="Q22" s="26">
        <f>HOUR(P22-O22)</f>
        <v>4</v>
      </c>
      <c r="R22" s="3">
        <v>0.54166666666666663</v>
      </c>
      <c r="S22" s="3">
        <v>0.70833333333333337</v>
      </c>
      <c r="T22" s="26">
        <f>HOUR(S22-R22)</f>
        <v>4</v>
      </c>
      <c r="U22" s="72"/>
      <c r="V22" s="73"/>
      <c r="W22" s="110"/>
      <c r="X22" s="111"/>
    </row>
    <row r="23" spans="1:24" ht="24.95" customHeight="1">
      <c r="A23" s="68"/>
      <c r="B23" s="49"/>
      <c r="C23" s="49"/>
      <c r="D23" s="49"/>
      <c r="E23" s="27" t="s">
        <v>6</v>
      </c>
      <c r="F23" s="24"/>
      <c r="G23" s="25"/>
      <c r="H23" s="26">
        <f>SUM(H21:H22)</f>
        <v>8</v>
      </c>
      <c r="I23" s="24"/>
      <c r="J23" s="25"/>
      <c r="K23" s="26">
        <f>SUM(K21:K22)</f>
        <v>8</v>
      </c>
      <c r="L23" s="24"/>
      <c r="M23" s="25"/>
      <c r="N23" s="26">
        <v>8</v>
      </c>
      <c r="O23" s="24"/>
      <c r="P23" s="25"/>
      <c r="Q23" s="26">
        <f>SUM(Q21+Q22)</f>
        <v>8</v>
      </c>
      <c r="R23" s="24"/>
      <c r="S23" s="25"/>
      <c r="T23" s="26">
        <f>SUM(T21:T22)</f>
        <v>8</v>
      </c>
      <c r="U23" s="74"/>
      <c r="V23" s="75"/>
      <c r="W23" s="110"/>
      <c r="X23" s="111"/>
    </row>
    <row r="24" spans="1:24" ht="24.95" customHeight="1">
      <c r="A24" s="68">
        <v>4</v>
      </c>
      <c r="B24" s="69" t="s">
        <v>47</v>
      </c>
      <c r="C24" s="49"/>
      <c r="D24" s="49"/>
      <c r="E24" s="2" t="s">
        <v>4</v>
      </c>
      <c r="F24" s="3">
        <v>0.33333333333333331</v>
      </c>
      <c r="G24" s="3">
        <v>0.5</v>
      </c>
      <c r="H24" s="26">
        <f>HOUR(G24-F24)</f>
        <v>4</v>
      </c>
      <c r="I24" s="3">
        <v>0.33333333333333331</v>
      </c>
      <c r="J24" s="3">
        <v>0.5</v>
      </c>
      <c r="K24" s="26">
        <f>HOUR(J24-I24)</f>
        <v>4</v>
      </c>
      <c r="L24" s="3">
        <v>0.33333333333333331</v>
      </c>
      <c r="M24" s="3">
        <v>0.5</v>
      </c>
      <c r="N24" s="26">
        <f>HOUR(M24-L24)</f>
        <v>4</v>
      </c>
      <c r="O24" s="3">
        <v>0.41666666666666669</v>
      </c>
      <c r="P24" s="3">
        <v>0.58333333333333337</v>
      </c>
      <c r="Q24" s="26">
        <f>HOUR(P24-O24)</f>
        <v>4</v>
      </c>
      <c r="R24" s="3">
        <v>0.33333333333333331</v>
      </c>
      <c r="S24" s="3">
        <v>0.5</v>
      </c>
      <c r="T24" s="26">
        <f>HOUR(S24-R24)</f>
        <v>4</v>
      </c>
      <c r="U24" s="70">
        <f>SUM(T26+Q26+N26+K26+H26)</f>
        <v>40</v>
      </c>
      <c r="V24" s="71"/>
      <c r="W24" s="110"/>
      <c r="X24" s="111"/>
    </row>
    <row r="25" spans="1:24" ht="24.95" customHeight="1">
      <c r="A25" s="68"/>
      <c r="B25" s="49"/>
      <c r="C25" s="49"/>
      <c r="D25" s="49"/>
      <c r="E25" s="2" t="s">
        <v>5</v>
      </c>
      <c r="F25" s="3">
        <v>0.54166666666666663</v>
      </c>
      <c r="G25" s="3">
        <v>0.70833333333333337</v>
      </c>
      <c r="H25" s="26">
        <f>HOUR(G25-F25)</f>
        <v>4</v>
      </c>
      <c r="I25" s="3">
        <v>0.54166666666666663</v>
      </c>
      <c r="J25" s="3">
        <v>0.70833333333333337</v>
      </c>
      <c r="K25" s="26">
        <f>HOUR(J25-I25)</f>
        <v>4</v>
      </c>
      <c r="L25" s="3">
        <v>0.54166666666666663</v>
      </c>
      <c r="M25" s="3">
        <v>0.70833333333333337</v>
      </c>
      <c r="N25" s="26">
        <f>HOUR(M25-L25)</f>
        <v>4</v>
      </c>
      <c r="O25" s="3">
        <v>0.625</v>
      </c>
      <c r="P25" s="3">
        <v>0.79166666666666663</v>
      </c>
      <c r="Q25" s="26">
        <f>HOUR(P25-O25)</f>
        <v>4</v>
      </c>
      <c r="R25" s="3">
        <v>0.54166666666666663</v>
      </c>
      <c r="S25" s="3">
        <v>0.70833333333333337</v>
      </c>
      <c r="T25" s="26">
        <f>HOUR(S25-R25)</f>
        <v>4</v>
      </c>
      <c r="U25" s="72"/>
      <c r="V25" s="73"/>
      <c r="W25" s="110"/>
      <c r="X25" s="111"/>
    </row>
    <row r="26" spans="1:24" ht="24.95" customHeight="1">
      <c r="A26" s="68"/>
      <c r="B26" s="49"/>
      <c r="C26" s="49"/>
      <c r="D26" s="49"/>
      <c r="E26" s="27" t="s">
        <v>6</v>
      </c>
      <c r="F26" s="24"/>
      <c r="G26" s="25"/>
      <c r="H26" s="26">
        <f>SUM(H24:H25)</f>
        <v>8</v>
      </c>
      <c r="I26" s="24"/>
      <c r="J26" s="25"/>
      <c r="K26" s="26">
        <f>SUM(K24:K25)</f>
        <v>8</v>
      </c>
      <c r="L26" s="24"/>
      <c r="M26" s="25"/>
      <c r="N26" s="26">
        <f>SUM(N24:N25)</f>
        <v>8</v>
      </c>
      <c r="O26" s="24"/>
      <c r="P26" s="25"/>
      <c r="Q26" s="26">
        <f>SUM(Q24+Q25)</f>
        <v>8</v>
      </c>
      <c r="R26" s="24"/>
      <c r="S26" s="25"/>
      <c r="T26" s="26">
        <f>SUM(T24:T25)</f>
        <v>8</v>
      </c>
      <c r="U26" s="74"/>
      <c r="V26" s="75"/>
      <c r="W26" s="110"/>
      <c r="X26" s="111"/>
    </row>
    <row r="27" spans="1:24" ht="24.95" customHeight="1">
      <c r="A27" s="68">
        <v>5</v>
      </c>
      <c r="B27" s="69" t="s">
        <v>48</v>
      </c>
      <c r="C27" s="49"/>
      <c r="D27" s="49"/>
      <c r="E27" s="2" t="s">
        <v>4</v>
      </c>
      <c r="F27" s="3">
        <v>0.33333333333333331</v>
      </c>
      <c r="G27" s="3">
        <v>0.5</v>
      </c>
      <c r="H27" s="26">
        <f>HOUR(G27-F27)</f>
        <v>4</v>
      </c>
      <c r="I27" s="3">
        <v>0.41666666666666669</v>
      </c>
      <c r="J27" s="3">
        <v>0.58333333333333337</v>
      </c>
      <c r="K27" s="26">
        <f>HOUR(J27-I27)</f>
        <v>4</v>
      </c>
      <c r="L27" s="3">
        <v>0.33333333333333331</v>
      </c>
      <c r="M27" s="3">
        <v>0.5</v>
      </c>
      <c r="N27" s="26">
        <f>HOUR(M27-L27)</f>
        <v>4</v>
      </c>
      <c r="O27" s="3">
        <v>0.33333333333333331</v>
      </c>
      <c r="P27" s="3">
        <v>0.5</v>
      </c>
      <c r="Q27" s="26">
        <f>HOUR(P27-O27)</f>
        <v>4</v>
      </c>
      <c r="R27" s="3">
        <v>0.33333333333333331</v>
      </c>
      <c r="S27" s="3">
        <v>0.5</v>
      </c>
      <c r="T27" s="26">
        <f>HOUR(S27-R27)</f>
        <v>4</v>
      </c>
      <c r="U27" s="70">
        <f>SUM(T29+Q29+N29+K29+H29)</f>
        <v>40</v>
      </c>
      <c r="V27" s="71"/>
      <c r="W27" s="110"/>
      <c r="X27" s="111"/>
    </row>
    <row r="28" spans="1:24" ht="24.95" customHeight="1">
      <c r="A28" s="68"/>
      <c r="B28" s="49"/>
      <c r="C28" s="49"/>
      <c r="D28" s="49"/>
      <c r="E28" s="2" t="s">
        <v>5</v>
      </c>
      <c r="F28" s="3">
        <v>0.54166666666666663</v>
      </c>
      <c r="G28" s="3">
        <v>0.70833333333333337</v>
      </c>
      <c r="H28" s="26">
        <f>HOUR(G28-F28)</f>
        <v>4</v>
      </c>
      <c r="I28" s="3">
        <v>0.625</v>
      </c>
      <c r="J28" s="3">
        <v>0.79166666666666663</v>
      </c>
      <c r="K28" s="26">
        <f>HOUR(J28-I28)</f>
        <v>4</v>
      </c>
      <c r="L28" s="3">
        <v>0.54166666666666663</v>
      </c>
      <c r="M28" s="3">
        <v>0.70833333333333337</v>
      </c>
      <c r="N28" s="26">
        <f>HOUR(M28-L28)</f>
        <v>4</v>
      </c>
      <c r="O28" s="3">
        <v>0.54166666666666663</v>
      </c>
      <c r="P28" s="3">
        <v>0.70833333333333337</v>
      </c>
      <c r="Q28" s="26">
        <f>HOUR(P28-O28)</f>
        <v>4</v>
      </c>
      <c r="R28" s="3">
        <v>0.54166666666666663</v>
      </c>
      <c r="S28" s="3">
        <v>0.70833333333333337</v>
      </c>
      <c r="T28" s="26">
        <f>HOUR(S28-R28)</f>
        <v>4</v>
      </c>
      <c r="U28" s="72"/>
      <c r="V28" s="73"/>
      <c r="W28" s="110"/>
      <c r="X28" s="111"/>
    </row>
    <row r="29" spans="1:24" ht="24.95" customHeight="1">
      <c r="A29" s="68"/>
      <c r="B29" s="49"/>
      <c r="C29" s="49"/>
      <c r="D29" s="49"/>
      <c r="E29" s="27" t="s">
        <v>6</v>
      </c>
      <c r="F29" s="24"/>
      <c r="G29" s="25"/>
      <c r="H29" s="26">
        <f>SUM(H27:H28)</f>
        <v>8</v>
      </c>
      <c r="I29" s="24"/>
      <c r="J29" s="25"/>
      <c r="K29" s="26">
        <f>SUM(K27:K28)</f>
        <v>8</v>
      </c>
      <c r="L29" s="24"/>
      <c r="M29" s="25"/>
      <c r="N29" s="26">
        <f>SUM(N27:N28)</f>
        <v>8</v>
      </c>
      <c r="O29" s="24"/>
      <c r="P29" s="25"/>
      <c r="Q29" s="26">
        <f>SUM(Q27+Q28)</f>
        <v>8</v>
      </c>
      <c r="R29" s="24"/>
      <c r="S29" s="25"/>
      <c r="T29" s="26">
        <f>SUM(T27:T28)</f>
        <v>8</v>
      </c>
      <c r="U29" s="74"/>
      <c r="V29" s="75"/>
      <c r="W29" s="110"/>
      <c r="X29" s="111"/>
    </row>
    <row r="30" spans="1:24" ht="24.95" customHeight="1">
      <c r="A30" s="68">
        <v>6</v>
      </c>
      <c r="B30" s="69" t="s">
        <v>49</v>
      </c>
      <c r="C30" s="49"/>
      <c r="D30" s="49"/>
      <c r="E30" s="2" t="s">
        <v>4</v>
      </c>
      <c r="F30" s="3">
        <v>0.33333333333333331</v>
      </c>
      <c r="G30" s="3">
        <v>0.5</v>
      </c>
      <c r="H30" s="26">
        <f>HOUR(G30-F30)</f>
        <v>4</v>
      </c>
      <c r="I30" s="3">
        <v>0.33333333333333331</v>
      </c>
      <c r="J30" s="3">
        <v>0.5</v>
      </c>
      <c r="K30" s="26">
        <f>HOUR(J30-I30)</f>
        <v>4</v>
      </c>
      <c r="L30" s="3">
        <v>0.33333333333333331</v>
      </c>
      <c r="M30" s="3">
        <v>0.5</v>
      </c>
      <c r="N30" s="26">
        <f>HOUR(M30-L30)</f>
        <v>4</v>
      </c>
      <c r="O30" s="3">
        <v>0.33333333333333331</v>
      </c>
      <c r="P30" s="3">
        <v>0.5</v>
      </c>
      <c r="Q30" s="39" t="s">
        <v>69</v>
      </c>
      <c r="R30" s="3">
        <v>0.41666666666666669</v>
      </c>
      <c r="S30" s="3">
        <v>0.58333333333333337</v>
      </c>
      <c r="T30" s="26">
        <f>HOUR(S30-R30)</f>
        <v>4</v>
      </c>
      <c r="U30" s="70">
        <f>SUM(T32+Q32+N32+K32+H32)</f>
        <v>40</v>
      </c>
      <c r="V30" s="71"/>
      <c r="W30" s="110"/>
      <c r="X30" s="111"/>
    </row>
    <row r="31" spans="1:24" ht="24.95" customHeight="1">
      <c r="A31" s="68"/>
      <c r="B31" s="49"/>
      <c r="C31" s="49"/>
      <c r="D31" s="49"/>
      <c r="E31" s="2" t="s">
        <v>5</v>
      </c>
      <c r="F31" s="3">
        <v>0.54166666666666663</v>
      </c>
      <c r="G31" s="3">
        <v>0.70833333333333337</v>
      </c>
      <c r="H31" s="26">
        <f>HOUR(G31-F31)</f>
        <v>4</v>
      </c>
      <c r="I31" s="3">
        <v>0.54166666666666663</v>
      </c>
      <c r="J31" s="3">
        <v>0.70833333333333337</v>
      </c>
      <c r="K31" s="26">
        <f>HOUR(J31-I31)</f>
        <v>4</v>
      </c>
      <c r="L31" s="3">
        <v>0.54166666666666663</v>
      </c>
      <c r="M31" s="3">
        <v>0.70833333333333337</v>
      </c>
      <c r="N31" s="26">
        <f>HOUR(M31-L31)</f>
        <v>4</v>
      </c>
      <c r="O31" s="3">
        <v>0.54166666666666663</v>
      </c>
      <c r="P31" s="3">
        <v>0.70833333333333337</v>
      </c>
      <c r="Q31" s="39" t="s">
        <v>70</v>
      </c>
      <c r="R31" s="3">
        <v>0.625</v>
      </c>
      <c r="S31" s="3">
        <v>0.79166666666666663</v>
      </c>
      <c r="T31" s="26">
        <f>HOUR(S31-R31)</f>
        <v>4</v>
      </c>
      <c r="U31" s="72"/>
      <c r="V31" s="73"/>
      <c r="W31" s="110"/>
      <c r="X31" s="111"/>
    </row>
    <row r="32" spans="1:24" ht="24.95" customHeight="1">
      <c r="A32" s="68"/>
      <c r="B32" s="49"/>
      <c r="C32" s="49"/>
      <c r="D32" s="49"/>
      <c r="E32" s="27" t="s">
        <v>6</v>
      </c>
      <c r="F32" s="24"/>
      <c r="G32" s="25"/>
      <c r="H32" s="26">
        <f>SUM(H30:H31)</f>
        <v>8</v>
      </c>
      <c r="I32" s="24"/>
      <c r="J32" s="25"/>
      <c r="K32" s="26">
        <f>SUM(K30:K31)</f>
        <v>8</v>
      </c>
      <c r="L32" s="24"/>
      <c r="M32" s="25"/>
      <c r="N32" s="26">
        <f>SUM(N30:N31)</f>
        <v>8</v>
      </c>
      <c r="O32" s="24"/>
      <c r="P32" s="25"/>
      <c r="Q32" s="26">
        <v>8</v>
      </c>
      <c r="R32" s="24"/>
      <c r="S32" s="25"/>
      <c r="T32" s="26">
        <f>SUM(T30:T31)</f>
        <v>8</v>
      </c>
      <c r="U32" s="74"/>
      <c r="V32" s="75"/>
      <c r="W32" s="110"/>
      <c r="X32" s="111"/>
    </row>
    <row r="33" spans="1:24" ht="24.95" customHeight="1">
      <c r="A33" s="68">
        <v>7</v>
      </c>
      <c r="B33" s="69" t="s">
        <v>76</v>
      </c>
      <c r="C33" s="49"/>
      <c r="D33" s="49"/>
      <c r="E33" s="2" t="s">
        <v>4</v>
      </c>
      <c r="F33" s="3">
        <v>0.41666666666666669</v>
      </c>
      <c r="G33" s="3">
        <v>0.58333333333333337</v>
      </c>
      <c r="H33" s="26">
        <f>HOUR(G33-F33)</f>
        <v>4</v>
      </c>
      <c r="I33" s="3">
        <v>0.33333333333333331</v>
      </c>
      <c r="J33" s="3">
        <v>0.5</v>
      </c>
      <c r="K33" s="26">
        <f>HOUR(J33-I33)</f>
        <v>4</v>
      </c>
      <c r="L33" s="3">
        <v>0.33333333333333331</v>
      </c>
      <c r="M33" s="3">
        <v>0.5</v>
      </c>
      <c r="N33" s="26">
        <f>HOUR(M33-L33)</f>
        <v>4</v>
      </c>
      <c r="O33" s="3">
        <v>0.33333333333333331</v>
      </c>
      <c r="P33" s="3">
        <v>0.5</v>
      </c>
      <c r="Q33" s="26">
        <f>HOUR(P33-O33)</f>
        <v>4</v>
      </c>
      <c r="R33" s="3">
        <v>0.33333333333333331</v>
      </c>
      <c r="S33" s="3">
        <v>0.5</v>
      </c>
      <c r="T33" s="26">
        <f>HOUR(S33-R33)</f>
        <v>4</v>
      </c>
      <c r="U33" s="70">
        <f>SUM(T35+Q35+N35+K35+H35)</f>
        <v>40</v>
      </c>
      <c r="V33" s="71"/>
      <c r="W33" s="110"/>
      <c r="X33" s="111"/>
    </row>
    <row r="34" spans="1:24" ht="24.95" customHeight="1">
      <c r="A34" s="68"/>
      <c r="B34" s="49"/>
      <c r="C34" s="49"/>
      <c r="D34" s="49"/>
      <c r="E34" s="2" t="s">
        <v>5</v>
      </c>
      <c r="F34" s="3">
        <v>0.625</v>
      </c>
      <c r="G34" s="3">
        <v>0.79166666666666663</v>
      </c>
      <c r="H34" s="26">
        <f>HOUR(G34-F34)</f>
        <v>4</v>
      </c>
      <c r="I34" s="3">
        <v>0.54166666666666663</v>
      </c>
      <c r="J34" s="3">
        <v>0.70833333333333337</v>
      </c>
      <c r="K34" s="26">
        <f>HOUR(J34-I34)</f>
        <v>4</v>
      </c>
      <c r="L34" s="3">
        <v>0.54166666666666663</v>
      </c>
      <c r="M34" s="3">
        <v>0.70833333333333337</v>
      </c>
      <c r="N34" s="26">
        <f>HOUR(M34-L34)</f>
        <v>4</v>
      </c>
      <c r="O34" s="3">
        <v>0.54166666666666663</v>
      </c>
      <c r="P34" s="3">
        <v>0.70833333333333337</v>
      </c>
      <c r="Q34" s="26">
        <f>HOUR(P34-O34)</f>
        <v>4</v>
      </c>
      <c r="R34" s="3">
        <v>0.54166666666666663</v>
      </c>
      <c r="S34" s="3">
        <v>0.70833333333333337</v>
      </c>
      <c r="T34" s="26">
        <f>HOUR(S34-R34)</f>
        <v>4</v>
      </c>
      <c r="U34" s="72"/>
      <c r="V34" s="73"/>
      <c r="W34" s="110"/>
      <c r="X34" s="111"/>
    </row>
    <row r="35" spans="1:24" ht="24.95" customHeight="1">
      <c r="A35" s="68"/>
      <c r="B35" s="49"/>
      <c r="C35" s="49"/>
      <c r="D35" s="49"/>
      <c r="E35" s="27" t="s">
        <v>6</v>
      </c>
      <c r="F35" s="24"/>
      <c r="G35" s="25"/>
      <c r="H35" s="26">
        <f>SUM(H33:H34)</f>
        <v>8</v>
      </c>
      <c r="I35" s="24"/>
      <c r="J35" s="25"/>
      <c r="K35" s="26">
        <f>SUM(K33:K34)</f>
        <v>8</v>
      </c>
      <c r="L35" s="24"/>
      <c r="M35" s="25"/>
      <c r="N35" s="26">
        <f>SUM(N33:N34)</f>
        <v>8</v>
      </c>
      <c r="O35" s="24"/>
      <c r="P35" s="25"/>
      <c r="Q35" s="26">
        <f>SUM(Q33+Q34)</f>
        <v>8</v>
      </c>
      <c r="R35" s="24"/>
      <c r="S35" s="25"/>
      <c r="T35" s="26">
        <f>SUM(T33:T34)</f>
        <v>8</v>
      </c>
      <c r="U35" s="74"/>
      <c r="V35" s="75"/>
      <c r="W35" s="110"/>
      <c r="X35" s="111"/>
    </row>
    <row r="36" spans="1:24" ht="24.95" customHeight="1">
      <c r="A36" s="68">
        <v>8</v>
      </c>
      <c r="B36" s="69" t="s">
        <v>50</v>
      </c>
      <c r="C36" s="49"/>
      <c r="D36" s="49"/>
      <c r="E36" s="2" t="s">
        <v>4</v>
      </c>
      <c r="F36" s="3">
        <v>0.33333333333333331</v>
      </c>
      <c r="G36" s="3">
        <v>0.5</v>
      </c>
      <c r="H36" s="26">
        <f>HOUR(G36-F36)</f>
        <v>4</v>
      </c>
      <c r="I36" s="3">
        <v>0.33333333333333331</v>
      </c>
      <c r="J36" s="3">
        <v>0.5</v>
      </c>
      <c r="K36" s="26">
        <f>HOUR(J36-I36)</f>
        <v>4</v>
      </c>
      <c r="L36" s="3">
        <v>0.41666666666666669</v>
      </c>
      <c r="M36" s="3">
        <v>0.58333333333333337</v>
      </c>
      <c r="N36" s="26">
        <f>HOUR(M36-L36)</f>
        <v>4</v>
      </c>
      <c r="O36" s="3">
        <v>0.33333333333333331</v>
      </c>
      <c r="P36" s="3">
        <v>0.5</v>
      </c>
      <c r="Q36" s="26">
        <f>HOUR(P36-O36)</f>
        <v>4</v>
      </c>
      <c r="R36" s="3">
        <v>0.33333333333333331</v>
      </c>
      <c r="S36" s="3">
        <v>0.5</v>
      </c>
      <c r="T36" s="26">
        <f>HOUR(S36-R36)</f>
        <v>4</v>
      </c>
      <c r="U36" s="70">
        <f>SUM(T38+Q38+N38+K38+H38)</f>
        <v>40</v>
      </c>
      <c r="V36" s="71"/>
      <c r="W36" s="110"/>
      <c r="X36" s="111"/>
    </row>
    <row r="37" spans="1:24" ht="24.95" customHeight="1">
      <c r="A37" s="68"/>
      <c r="B37" s="49"/>
      <c r="C37" s="49"/>
      <c r="D37" s="49"/>
      <c r="E37" s="2" t="s">
        <v>5</v>
      </c>
      <c r="F37" s="3">
        <v>0.54166666666666663</v>
      </c>
      <c r="G37" s="3">
        <v>0.70833333333333337</v>
      </c>
      <c r="H37" s="26">
        <f>HOUR(G37-F37)</f>
        <v>4</v>
      </c>
      <c r="I37" s="3">
        <v>0.54166666666666663</v>
      </c>
      <c r="J37" s="3">
        <v>0.70833333333333337</v>
      </c>
      <c r="K37" s="26">
        <f>HOUR(J37-I37)</f>
        <v>4</v>
      </c>
      <c r="L37" s="3">
        <v>0.625</v>
      </c>
      <c r="M37" s="3">
        <v>0.79166666666666663</v>
      </c>
      <c r="N37" s="26">
        <f>HOUR(M37-L37)</f>
        <v>4</v>
      </c>
      <c r="O37" s="3">
        <v>0.54166666666666663</v>
      </c>
      <c r="P37" s="3">
        <v>0.70833333333333337</v>
      </c>
      <c r="Q37" s="26">
        <f>HOUR(P37-O37)</f>
        <v>4</v>
      </c>
      <c r="R37" s="3">
        <v>0.54166666666666663</v>
      </c>
      <c r="S37" s="3">
        <v>0.70833333333333337</v>
      </c>
      <c r="T37" s="26">
        <f>HOUR(S37-R37)</f>
        <v>4</v>
      </c>
      <c r="U37" s="72"/>
      <c r="V37" s="73"/>
      <c r="W37" s="110"/>
      <c r="X37" s="111"/>
    </row>
    <row r="38" spans="1:24" ht="24.95" customHeight="1">
      <c r="A38" s="68"/>
      <c r="B38" s="49"/>
      <c r="C38" s="49"/>
      <c r="D38" s="49"/>
      <c r="E38" s="27" t="s">
        <v>6</v>
      </c>
      <c r="F38" s="24"/>
      <c r="G38" s="25"/>
      <c r="H38" s="26">
        <f>SUM(H36:H37)</f>
        <v>8</v>
      </c>
      <c r="I38" s="24"/>
      <c r="J38" s="25"/>
      <c r="K38" s="26">
        <f>SUM(K36:K37)</f>
        <v>8</v>
      </c>
      <c r="L38" s="24"/>
      <c r="M38" s="25"/>
      <c r="N38" s="26">
        <f>SUM(N36:N37)</f>
        <v>8</v>
      </c>
      <c r="O38" s="24"/>
      <c r="P38" s="25"/>
      <c r="Q38" s="26">
        <f>SUM(Q36+Q37)</f>
        <v>8</v>
      </c>
      <c r="R38" s="24"/>
      <c r="S38" s="25"/>
      <c r="T38" s="26">
        <f>SUM(T36:T37)</f>
        <v>8</v>
      </c>
      <c r="U38" s="74"/>
      <c r="V38" s="75"/>
      <c r="W38" s="110"/>
      <c r="X38" s="111"/>
    </row>
    <row r="39" spans="1:24" ht="24.95" customHeight="1">
      <c r="A39" s="16"/>
      <c r="B39" s="40" t="s">
        <v>41</v>
      </c>
      <c r="C39" s="41"/>
      <c r="D39" s="42"/>
      <c r="E39" s="17" t="s">
        <v>4</v>
      </c>
      <c r="F39" s="32">
        <f>MIN(F15,F18,F21,F24,F27,F30,F33,F36)</f>
        <v>0.33333333333333331</v>
      </c>
      <c r="G39" s="32">
        <f>IF(MAX(G15,G18,G21,G24,G27,G30,G33,G36)&gt;F40,F40,MAX(G15,G18,G21,G24,G27,G30,G33,G36))</f>
        <v>0.54166666666666663</v>
      </c>
      <c r="H39" s="134"/>
      <c r="I39" s="32">
        <f>MIN(I15,I18,I21,I24,I27,I30,I33,I36)</f>
        <v>0.33333333333333331</v>
      </c>
      <c r="J39" s="32">
        <f>IF(MAX(J15,J18,J21,J24,J27,J30,J33,J36)&gt;I40,I40,MAX(J15,J18,J21,J24,J27,J30,J33,J36))</f>
        <v>0.54166666666666663</v>
      </c>
      <c r="K39" s="134"/>
      <c r="L39" s="32">
        <f>MIN(L15,L18,L21,L24,L27,L30,L33,L36)</f>
        <v>0.33333333333333331</v>
      </c>
      <c r="M39" s="32">
        <f>IF(MAX(M15,M18,M21,M24,M27,M30,M33,M36)&gt;L40,L40,MAX(M15,M18,M21,M24,M27,M30,M33,M36))</f>
        <v>0.54166666666666663</v>
      </c>
      <c r="N39" s="134"/>
      <c r="O39" s="32">
        <f>MIN(O15,O18,O21,O24,O27,O30,O33,O36)</f>
        <v>0.33333333333333331</v>
      </c>
      <c r="P39" s="32">
        <f>IF(MAX(P15,P18,P21,P24,P27,P30,P33,P36)&gt;O40,O40,MAX(P15,P18,P21,P24,P27,P30,P33,P36))</f>
        <v>0.54166666666666663</v>
      </c>
      <c r="Q39" s="134"/>
      <c r="R39" s="32">
        <f>MIN(R15,R18,R21,R24,R27,R30,R33,R36)</f>
        <v>0.33333333333333331</v>
      </c>
      <c r="S39" s="32">
        <f>IF(MAX(S15,S18,S21,S24,S27,S30,S33,S36)&gt;R40,R40,MAX(S15,S18,S21,S24,S27,S30,S33,S36))</f>
        <v>0.54166666666666663</v>
      </c>
      <c r="T39" s="140"/>
      <c r="U39" s="141"/>
      <c r="V39" s="142"/>
      <c r="W39" s="110"/>
      <c r="X39" s="111"/>
    </row>
    <row r="40" spans="1:24" ht="24.95" customHeight="1">
      <c r="A40" s="16"/>
      <c r="B40" s="43"/>
      <c r="C40" s="44"/>
      <c r="D40" s="45"/>
      <c r="E40" s="17" t="s">
        <v>5</v>
      </c>
      <c r="F40" s="32">
        <f>MIN(F16,F19,F22,F25,F28,F31,F34,F37)</f>
        <v>0.54166666666666663</v>
      </c>
      <c r="G40" s="32">
        <f>MAX(G16,G19,G22,G25,G28,G31,G34,G37)</f>
        <v>0.79166666666666663</v>
      </c>
      <c r="H40" s="135"/>
      <c r="I40" s="32">
        <f>MIN(I16,I19,I22,I25,I28,I31,I34,I37)</f>
        <v>0.54166666666666663</v>
      </c>
      <c r="J40" s="32">
        <f>MAX(J16,J19,J22,J25,J28,J31,J34,J37)</f>
        <v>0.79166666666666663</v>
      </c>
      <c r="K40" s="135"/>
      <c r="L40" s="32">
        <f>MIN(L16,L19,L22,L25,L28,L31,L34,L37)</f>
        <v>0.54166666666666663</v>
      </c>
      <c r="M40" s="32">
        <f>MAX(M16,M19,M22,M25,M28,M31,M34,M37)</f>
        <v>0.79166666666666663</v>
      </c>
      <c r="N40" s="135"/>
      <c r="O40" s="32">
        <f>MIN(O16,O19,O22,O25,O28,O31,O34,O37)</f>
        <v>0.54166666666666663</v>
      </c>
      <c r="P40" s="32">
        <f>MAX(P16,P19,P22,P25,P28,P31,P34,P37)</f>
        <v>0.79166666666666663</v>
      </c>
      <c r="Q40" s="135"/>
      <c r="R40" s="32">
        <f>MIN(R16,R19,R22,R25,R28,R31,R34,R37)</f>
        <v>0.54166666666666663</v>
      </c>
      <c r="S40" s="32">
        <f>MAX(S16,S19,S22,S25,S28,S31,S34,S37)</f>
        <v>0.79166666666666663</v>
      </c>
      <c r="T40" s="143"/>
      <c r="U40" s="144"/>
      <c r="V40" s="145"/>
      <c r="W40" s="110"/>
      <c r="X40" s="111"/>
    </row>
    <row r="41" spans="1:24" ht="24.95" customHeight="1">
      <c r="B41" s="49" t="s">
        <v>34</v>
      </c>
      <c r="C41" s="49"/>
      <c r="D41" s="49"/>
      <c r="E41" s="49"/>
      <c r="F41" s="168">
        <f>(G39-F39+G40-F40)*24</f>
        <v>11</v>
      </c>
      <c r="G41" s="168"/>
      <c r="H41" s="136"/>
      <c r="I41" s="168">
        <f>(J39-I39+J40-I40)*24</f>
        <v>11</v>
      </c>
      <c r="J41" s="168"/>
      <c r="K41" s="136"/>
      <c r="L41" s="168">
        <f>(M39-L39+M40-L40)*24</f>
        <v>11</v>
      </c>
      <c r="M41" s="168"/>
      <c r="N41" s="136"/>
      <c r="O41" s="168">
        <f>(P39-O39+P40-O40)*24</f>
        <v>11</v>
      </c>
      <c r="P41" s="168"/>
      <c r="Q41" s="136"/>
      <c r="R41" s="168">
        <f>(S39-R39+S40-R40)*24</f>
        <v>11</v>
      </c>
      <c r="S41" s="168"/>
      <c r="T41" s="146"/>
      <c r="U41" s="147"/>
      <c r="V41" s="148"/>
      <c r="W41" s="112"/>
      <c r="X41" s="113"/>
    </row>
    <row r="42" spans="1:24" ht="15" customHeight="1">
      <c r="W42" s="4"/>
      <c r="X42" s="4"/>
    </row>
    <row r="43" spans="1:24" ht="24.95" customHeight="1">
      <c r="B43" s="52" t="s">
        <v>15</v>
      </c>
      <c r="C43" s="53"/>
      <c r="D43" s="54"/>
      <c r="E43" s="5" t="s">
        <v>16</v>
      </c>
      <c r="F43" s="52" t="s">
        <v>17</v>
      </c>
      <c r="G43" s="54"/>
      <c r="H43" s="6" t="s">
        <v>18</v>
      </c>
      <c r="J43" s="55" t="s">
        <v>19</v>
      </c>
      <c r="K43" s="55"/>
      <c r="L43" s="55"/>
      <c r="M43" s="19"/>
      <c r="N43" s="12"/>
      <c r="O43" s="12"/>
      <c r="P43" s="12"/>
      <c r="Q43" s="13"/>
      <c r="R43" s="56" t="s">
        <v>21</v>
      </c>
      <c r="S43" s="55"/>
      <c r="T43" s="55"/>
    </row>
    <row r="44" spans="1:24" ht="39.950000000000003" customHeight="1">
      <c r="B44" s="57" t="s">
        <v>73</v>
      </c>
      <c r="C44" s="58"/>
      <c r="D44" s="59"/>
      <c r="E44" s="15" t="s">
        <v>58</v>
      </c>
      <c r="F44" s="166">
        <v>44741</v>
      </c>
      <c r="G44" s="61"/>
      <c r="H44" s="15"/>
      <c r="J44" s="62" t="s">
        <v>37</v>
      </c>
      <c r="K44" s="62"/>
      <c r="L44" s="62"/>
      <c r="M44" s="22"/>
      <c r="N44" s="12"/>
      <c r="O44" s="12"/>
      <c r="P44" s="12"/>
      <c r="Q44" s="13"/>
      <c r="R44" s="62" t="s">
        <v>37</v>
      </c>
      <c r="S44" s="62"/>
      <c r="T44" s="62"/>
    </row>
    <row r="45" spans="1:24" ht="39.950000000000003" customHeight="1">
      <c r="B45" s="57" t="s">
        <v>52</v>
      </c>
      <c r="C45" s="58"/>
      <c r="D45" s="59"/>
      <c r="E45" s="15" t="s">
        <v>59</v>
      </c>
      <c r="F45" s="166">
        <v>44741</v>
      </c>
      <c r="G45" s="61"/>
      <c r="H45" s="15"/>
      <c r="J45" s="123" t="s">
        <v>20</v>
      </c>
      <c r="K45" s="123"/>
      <c r="L45" s="123"/>
      <c r="M45" s="22"/>
      <c r="N45" s="12"/>
      <c r="O45" s="12"/>
      <c r="P45" s="12"/>
      <c r="Q45" s="13"/>
      <c r="R45" s="123" t="s">
        <v>43</v>
      </c>
      <c r="S45" s="123"/>
      <c r="T45" s="123"/>
    </row>
    <row r="46" spans="1:24" ht="39.950000000000003" customHeight="1">
      <c r="B46" s="167" t="s">
        <v>74</v>
      </c>
      <c r="C46" s="58"/>
      <c r="D46" s="59"/>
      <c r="E46" s="15" t="s">
        <v>60</v>
      </c>
      <c r="F46" s="166">
        <v>44741</v>
      </c>
      <c r="G46" s="61"/>
      <c r="H46" s="15"/>
      <c r="K46" s="9"/>
      <c r="L46" s="9"/>
      <c r="M46" s="9"/>
      <c r="Q46" s="8"/>
      <c r="R46" s="9"/>
      <c r="S46" s="9"/>
      <c r="T46" s="9"/>
    </row>
    <row r="47" spans="1:24" ht="39.950000000000003" customHeight="1">
      <c r="B47" s="57" t="s">
        <v>55</v>
      </c>
      <c r="C47" s="58"/>
      <c r="D47" s="59"/>
      <c r="E47" s="15" t="s">
        <v>61</v>
      </c>
      <c r="F47" s="166">
        <v>44741</v>
      </c>
      <c r="G47" s="61"/>
      <c r="H47" s="15"/>
      <c r="K47" s="9"/>
      <c r="L47" s="9"/>
      <c r="M47" s="9"/>
      <c r="Q47" s="8"/>
      <c r="R47" s="9"/>
      <c r="S47" s="9"/>
      <c r="T47" s="9"/>
    </row>
    <row r="48" spans="1:24" ht="39.950000000000003" customHeight="1">
      <c r="B48" s="57" t="s">
        <v>53</v>
      </c>
      <c r="C48" s="58"/>
      <c r="D48" s="59"/>
      <c r="E48" s="15" t="s">
        <v>62</v>
      </c>
      <c r="F48" s="166">
        <v>44741</v>
      </c>
      <c r="G48" s="61"/>
      <c r="H48" s="15"/>
      <c r="K48" s="9"/>
      <c r="L48" s="9"/>
      <c r="M48" s="9"/>
      <c r="Q48" s="8"/>
      <c r="R48" s="9"/>
      <c r="S48" s="9"/>
      <c r="T48" s="9"/>
    </row>
    <row r="49" spans="2:24" ht="39.950000000000003" customHeight="1">
      <c r="B49" s="167" t="s">
        <v>75</v>
      </c>
      <c r="C49" s="58"/>
      <c r="D49" s="59"/>
      <c r="E49" s="15" t="s">
        <v>63</v>
      </c>
      <c r="F49" s="166">
        <v>44741</v>
      </c>
      <c r="G49" s="61"/>
      <c r="H49" s="15"/>
      <c r="K49" s="9"/>
      <c r="L49" s="9"/>
      <c r="M49" s="9"/>
      <c r="Q49" s="8"/>
      <c r="R49" s="9"/>
      <c r="S49" s="9"/>
      <c r="T49" s="9"/>
    </row>
    <row r="50" spans="2:24" ht="39.950000000000003" customHeight="1">
      <c r="B50" s="57" t="s">
        <v>57</v>
      </c>
      <c r="C50" s="58"/>
      <c r="D50" s="59"/>
      <c r="E50" s="15" t="s">
        <v>65</v>
      </c>
      <c r="F50" s="166">
        <v>44741</v>
      </c>
      <c r="G50" s="61"/>
      <c r="H50" s="15"/>
      <c r="K50" s="9"/>
      <c r="L50" s="9"/>
      <c r="M50" s="9"/>
      <c r="Q50" s="8"/>
      <c r="R50" s="9"/>
      <c r="S50" s="9"/>
      <c r="T50" s="9"/>
    </row>
    <row r="51" spans="2:24" ht="39.950000000000003" customHeight="1">
      <c r="B51" s="57" t="s">
        <v>77</v>
      </c>
      <c r="C51" s="58"/>
      <c r="D51" s="59"/>
      <c r="E51" s="15" t="s">
        <v>66</v>
      </c>
      <c r="F51" s="166">
        <v>44741</v>
      </c>
      <c r="G51" s="61"/>
      <c r="H51" s="15"/>
      <c r="K51" s="9"/>
      <c r="L51" s="9"/>
      <c r="M51" s="9"/>
      <c r="Q51" s="8"/>
      <c r="R51" s="9"/>
      <c r="S51" s="9"/>
      <c r="T51" s="9"/>
    </row>
    <row r="53" spans="2:24">
      <c r="B53" s="33" t="s">
        <v>22</v>
      </c>
      <c r="C53" s="33"/>
      <c r="D53" s="34"/>
      <c r="E53" s="34"/>
      <c r="F53" s="34"/>
      <c r="G53" s="34"/>
      <c r="H53" s="34"/>
      <c r="I53" s="34"/>
      <c r="J53" s="34"/>
      <c r="K53" s="34"/>
      <c r="L53" s="34"/>
      <c r="M53" s="34"/>
      <c r="N53" s="34"/>
      <c r="O53" s="34"/>
      <c r="P53" s="34"/>
      <c r="Q53" s="34"/>
      <c r="R53" s="34"/>
      <c r="S53" s="34"/>
      <c r="T53" s="34"/>
      <c r="U53" s="34"/>
      <c r="V53" s="34"/>
      <c r="W53" s="34"/>
      <c r="X53" s="34"/>
    </row>
    <row r="54" spans="2:24" s="11" customFormat="1" ht="30" customHeight="1">
      <c r="B54" s="133" t="s">
        <v>23</v>
      </c>
      <c r="C54" s="132"/>
      <c r="D54" s="132"/>
      <c r="E54" s="132"/>
      <c r="F54" s="132"/>
      <c r="G54" s="132"/>
      <c r="H54" s="132"/>
      <c r="I54" s="132"/>
      <c r="J54" s="132"/>
      <c r="K54" s="132"/>
      <c r="L54" s="132"/>
      <c r="M54" s="132"/>
      <c r="N54" s="132"/>
      <c r="O54" s="132"/>
      <c r="P54" s="132"/>
      <c r="Q54" s="132"/>
      <c r="R54" s="132"/>
      <c r="S54" s="132"/>
      <c r="T54" s="132"/>
      <c r="U54" s="132"/>
      <c r="V54" s="132"/>
      <c r="W54" s="132"/>
      <c r="X54" s="132"/>
    </row>
    <row r="55" spans="2:24" s="11" customFormat="1">
      <c r="B55" s="132" t="s">
        <v>24</v>
      </c>
      <c r="C55" s="132"/>
      <c r="D55" s="132"/>
      <c r="E55" s="132"/>
      <c r="F55" s="132"/>
      <c r="G55" s="132"/>
      <c r="H55" s="132"/>
      <c r="I55" s="132"/>
      <c r="J55" s="132"/>
      <c r="K55" s="132"/>
      <c r="L55" s="132"/>
      <c r="M55" s="132"/>
      <c r="N55" s="132"/>
      <c r="O55" s="132"/>
      <c r="P55" s="132"/>
      <c r="Q55" s="132"/>
      <c r="R55" s="132"/>
      <c r="S55" s="132"/>
      <c r="T55" s="132"/>
      <c r="U55" s="132"/>
      <c r="V55" s="132"/>
      <c r="W55" s="132"/>
      <c r="X55" s="132"/>
    </row>
    <row r="56" spans="2:24" s="11" customFormat="1">
      <c r="B56" s="132" t="s">
        <v>25</v>
      </c>
      <c r="C56" s="132"/>
      <c r="D56" s="132"/>
      <c r="E56" s="132"/>
      <c r="F56" s="132"/>
      <c r="G56" s="132"/>
      <c r="H56" s="132"/>
      <c r="I56" s="132"/>
      <c r="J56" s="132"/>
      <c r="K56" s="132"/>
      <c r="L56" s="132"/>
      <c r="M56" s="132"/>
      <c r="N56" s="132"/>
      <c r="O56" s="132"/>
      <c r="P56" s="132"/>
      <c r="Q56" s="132"/>
      <c r="R56" s="132"/>
      <c r="S56" s="132"/>
      <c r="T56" s="132"/>
      <c r="U56" s="132"/>
      <c r="V56" s="132"/>
      <c r="W56" s="132"/>
      <c r="X56" s="132"/>
    </row>
    <row r="57" spans="2:24" s="11" customFormat="1">
      <c r="B57" s="132" t="s">
        <v>26</v>
      </c>
      <c r="C57" s="132"/>
      <c r="D57" s="132"/>
      <c r="E57" s="132"/>
      <c r="F57" s="132"/>
      <c r="G57" s="132"/>
      <c r="H57" s="132"/>
      <c r="I57" s="132"/>
      <c r="J57" s="132"/>
      <c r="K57" s="132"/>
      <c r="L57" s="132"/>
      <c r="M57" s="132"/>
      <c r="N57" s="132"/>
      <c r="O57" s="132"/>
      <c r="P57" s="132"/>
      <c r="Q57" s="132"/>
      <c r="R57" s="132"/>
      <c r="S57" s="132"/>
      <c r="T57" s="132"/>
      <c r="U57" s="132"/>
      <c r="V57" s="132"/>
      <c r="W57" s="132"/>
      <c r="X57" s="132"/>
    </row>
    <row r="58" spans="2:24" s="11" customFormat="1">
      <c r="B58" s="132" t="s">
        <v>27</v>
      </c>
      <c r="C58" s="132"/>
      <c r="D58" s="132"/>
      <c r="E58" s="132"/>
      <c r="F58" s="132"/>
      <c r="G58" s="132"/>
      <c r="H58" s="132"/>
      <c r="I58" s="132"/>
      <c r="J58" s="132"/>
      <c r="K58" s="132"/>
      <c r="L58" s="132"/>
      <c r="M58" s="132"/>
      <c r="N58" s="132"/>
      <c r="O58" s="132"/>
      <c r="P58" s="132"/>
      <c r="Q58" s="132"/>
      <c r="R58" s="132"/>
      <c r="S58" s="132"/>
      <c r="T58" s="132"/>
      <c r="U58" s="132"/>
      <c r="V58" s="132"/>
      <c r="W58" s="132"/>
      <c r="X58" s="132"/>
    </row>
    <row r="59" spans="2:24" s="11" customFormat="1">
      <c r="B59" s="132" t="s">
        <v>28</v>
      </c>
      <c r="C59" s="132"/>
      <c r="D59" s="132"/>
      <c r="E59" s="132"/>
      <c r="F59" s="132"/>
      <c r="G59" s="132"/>
      <c r="H59" s="132"/>
      <c r="I59" s="132"/>
      <c r="J59" s="132"/>
      <c r="K59" s="132"/>
      <c r="L59" s="132"/>
      <c r="M59" s="132"/>
      <c r="N59" s="132"/>
      <c r="O59" s="132"/>
      <c r="P59" s="132"/>
      <c r="Q59" s="132"/>
      <c r="R59" s="132"/>
      <c r="S59" s="132"/>
      <c r="T59" s="132"/>
      <c r="U59" s="132"/>
      <c r="V59" s="132"/>
      <c r="W59" s="132"/>
      <c r="X59" s="132"/>
    </row>
    <row r="60" spans="2:24" s="11" customFormat="1">
      <c r="B60" s="132" t="s">
        <v>29</v>
      </c>
      <c r="C60" s="132"/>
      <c r="D60" s="132"/>
      <c r="E60" s="132"/>
      <c r="F60" s="132"/>
      <c r="G60" s="132"/>
      <c r="H60" s="132"/>
      <c r="I60" s="132"/>
      <c r="J60" s="132"/>
      <c r="K60" s="132"/>
      <c r="L60" s="132"/>
      <c r="M60" s="132"/>
      <c r="N60" s="132"/>
      <c r="O60" s="132"/>
      <c r="P60" s="132"/>
      <c r="Q60" s="132"/>
      <c r="R60" s="132"/>
      <c r="S60" s="132"/>
      <c r="T60" s="132"/>
      <c r="U60" s="132"/>
      <c r="V60" s="132"/>
      <c r="W60" s="132"/>
      <c r="X60" s="132"/>
    </row>
    <row r="61" spans="2:24" s="11" customFormat="1">
      <c r="B61" s="132" t="s">
        <v>30</v>
      </c>
      <c r="C61" s="132"/>
      <c r="D61" s="132"/>
      <c r="E61" s="132"/>
      <c r="F61" s="132"/>
      <c r="G61" s="132"/>
      <c r="H61" s="132"/>
      <c r="I61" s="132"/>
      <c r="J61" s="132"/>
      <c r="K61" s="132"/>
      <c r="L61" s="132"/>
      <c r="M61" s="132"/>
      <c r="N61" s="132"/>
      <c r="O61" s="132"/>
      <c r="P61" s="132"/>
      <c r="Q61" s="132"/>
      <c r="R61" s="132"/>
      <c r="S61" s="132"/>
      <c r="T61" s="132"/>
      <c r="U61" s="132"/>
      <c r="V61" s="132"/>
      <c r="W61" s="132"/>
      <c r="X61" s="132"/>
    </row>
    <row r="62" spans="2:24" s="11" customFormat="1">
      <c r="B62" s="132" t="s">
        <v>31</v>
      </c>
      <c r="C62" s="132"/>
      <c r="D62" s="132"/>
      <c r="E62" s="132"/>
      <c r="F62" s="132"/>
      <c r="G62" s="132"/>
      <c r="H62" s="132"/>
      <c r="I62" s="132"/>
      <c r="J62" s="132"/>
      <c r="K62" s="132"/>
      <c r="L62" s="132"/>
      <c r="M62" s="132"/>
      <c r="N62" s="132"/>
      <c r="O62" s="132"/>
      <c r="P62" s="132"/>
      <c r="Q62" s="132"/>
      <c r="R62" s="132"/>
      <c r="S62" s="132"/>
      <c r="T62" s="132"/>
      <c r="U62" s="132"/>
      <c r="V62" s="132"/>
      <c r="W62" s="132"/>
      <c r="X62" s="132"/>
    </row>
    <row r="63" spans="2:24" s="11" customFormat="1">
      <c r="B63" s="132" t="s">
        <v>32</v>
      </c>
      <c r="C63" s="132"/>
      <c r="D63" s="132"/>
      <c r="E63" s="132"/>
      <c r="F63" s="132"/>
      <c r="G63" s="132"/>
      <c r="H63" s="132"/>
      <c r="I63" s="132"/>
      <c r="J63" s="132"/>
      <c r="K63" s="132"/>
      <c r="L63" s="132"/>
      <c r="M63" s="132"/>
      <c r="N63" s="132"/>
      <c r="O63" s="132"/>
      <c r="P63" s="132"/>
      <c r="Q63" s="132"/>
      <c r="R63" s="132"/>
      <c r="S63" s="132"/>
      <c r="T63" s="132"/>
      <c r="U63" s="132"/>
      <c r="V63" s="132"/>
      <c r="W63" s="132"/>
      <c r="X63" s="132"/>
    </row>
    <row r="64" spans="2:24" s="11" customFormat="1">
      <c r="B64" s="132" t="s">
        <v>33</v>
      </c>
      <c r="C64" s="132"/>
      <c r="D64" s="132"/>
      <c r="E64" s="132"/>
      <c r="F64" s="132"/>
      <c r="G64" s="132"/>
      <c r="H64" s="132"/>
      <c r="I64" s="132"/>
      <c r="J64" s="132"/>
      <c r="K64" s="132"/>
      <c r="L64" s="132"/>
      <c r="M64" s="132"/>
      <c r="N64" s="132"/>
      <c r="O64" s="132"/>
      <c r="P64" s="132"/>
      <c r="Q64" s="132"/>
      <c r="R64" s="132"/>
      <c r="S64" s="132"/>
      <c r="T64" s="132"/>
      <c r="U64" s="132"/>
      <c r="V64" s="132"/>
      <c r="W64" s="132"/>
      <c r="X64" s="132"/>
    </row>
    <row r="65" spans="2:24" s="11" customFormat="1">
      <c r="B65" s="51"/>
      <c r="C65" s="51"/>
      <c r="D65" s="51"/>
      <c r="E65" s="51"/>
      <c r="F65" s="51"/>
      <c r="G65" s="51"/>
      <c r="H65" s="51"/>
      <c r="I65" s="51"/>
      <c r="J65" s="51"/>
      <c r="K65" s="51"/>
      <c r="L65" s="51"/>
      <c r="M65" s="51"/>
      <c r="N65" s="51"/>
      <c r="O65" s="51"/>
      <c r="P65" s="51"/>
      <c r="Q65" s="51"/>
      <c r="R65" s="51"/>
      <c r="S65" s="51"/>
      <c r="T65" s="51"/>
      <c r="U65" s="51"/>
      <c r="V65" s="51"/>
      <c r="W65" s="51"/>
      <c r="X65" s="51"/>
    </row>
    <row r="66" spans="2:24" s="11" customFormat="1">
      <c r="B66" s="51"/>
      <c r="C66" s="51"/>
      <c r="D66" s="51"/>
      <c r="E66" s="51"/>
      <c r="F66" s="51"/>
      <c r="G66" s="51"/>
      <c r="H66" s="51"/>
      <c r="I66" s="51"/>
      <c r="J66" s="51"/>
      <c r="K66" s="51"/>
      <c r="L66" s="51"/>
      <c r="M66" s="51"/>
      <c r="N66" s="51"/>
      <c r="O66" s="51"/>
      <c r="P66" s="51"/>
      <c r="Q66" s="51"/>
      <c r="R66" s="51"/>
      <c r="S66" s="51"/>
      <c r="T66" s="51"/>
      <c r="U66" s="51"/>
      <c r="V66" s="51"/>
      <c r="W66" s="51"/>
      <c r="X66" s="51"/>
    </row>
    <row r="67" spans="2:24" s="11" customFormat="1">
      <c r="B67" s="51"/>
      <c r="C67" s="51"/>
      <c r="D67" s="51"/>
      <c r="E67" s="51"/>
      <c r="F67" s="51"/>
      <c r="G67" s="51"/>
      <c r="H67" s="51"/>
      <c r="I67" s="51"/>
      <c r="J67" s="51"/>
      <c r="K67" s="51"/>
      <c r="L67" s="51"/>
      <c r="M67" s="51"/>
      <c r="N67" s="51"/>
      <c r="O67" s="51"/>
      <c r="P67" s="51"/>
      <c r="Q67" s="51"/>
      <c r="R67" s="51"/>
      <c r="S67" s="51"/>
      <c r="T67" s="51"/>
      <c r="U67" s="51"/>
      <c r="V67" s="51"/>
      <c r="W67" s="51"/>
      <c r="X67" s="51"/>
    </row>
  </sheetData>
  <mergeCells count="101">
    <mergeCell ref="A6:C6"/>
    <mergeCell ref="D6:X6"/>
    <mergeCell ref="B2:X2"/>
    <mergeCell ref="A4:C4"/>
    <mergeCell ref="D4:X4"/>
    <mergeCell ref="A5:C5"/>
    <mergeCell ref="D5:X5"/>
    <mergeCell ref="F8:H12"/>
    <mergeCell ref="I8:K12"/>
    <mergeCell ref="L8:N12"/>
    <mergeCell ref="O8:Q12"/>
    <mergeCell ref="A8:E14"/>
    <mergeCell ref="H13:H14"/>
    <mergeCell ref="K13:K14"/>
    <mergeCell ref="N13:N14"/>
    <mergeCell ref="Q13:Q14"/>
    <mergeCell ref="U8:V12"/>
    <mergeCell ref="W8:X12"/>
    <mergeCell ref="F13:G13"/>
    <mergeCell ref="I13:J13"/>
    <mergeCell ref="L13:M13"/>
    <mergeCell ref="O13:P13"/>
    <mergeCell ref="R13:S13"/>
    <mergeCell ref="W13:X41"/>
    <mergeCell ref="R8:T12"/>
    <mergeCell ref="T13:T14"/>
    <mergeCell ref="U13:V14"/>
    <mergeCell ref="A15:A17"/>
    <mergeCell ref="B15:D17"/>
    <mergeCell ref="U15:V17"/>
    <mergeCell ref="A18:A20"/>
    <mergeCell ref="B18:D20"/>
    <mergeCell ref="U18:V20"/>
    <mergeCell ref="A21:A23"/>
    <mergeCell ref="B21:D23"/>
    <mergeCell ref="U21:V23"/>
    <mergeCell ref="A24:A26"/>
    <mergeCell ref="B24:D26"/>
    <mergeCell ref="U24:V26"/>
    <mergeCell ref="A27:A29"/>
    <mergeCell ref="B27:D29"/>
    <mergeCell ref="U27:V29"/>
    <mergeCell ref="A30:A32"/>
    <mergeCell ref="B30:D32"/>
    <mergeCell ref="U30:V32"/>
    <mergeCell ref="A33:A35"/>
    <mergeCell ref="B33:D35"/>
    <mergeCell ref="U33:V35"/>
    <mergeCell ref="I41:J41"/>
    <mergeCell ref="L41:M41"/>
    <mergeCell ref="O41:P41"/>
    <mergeCell ref="R41:S41"/>
    <mergeCell ref="B39:D40"/>
    <mergeCell ref="H39:H41"/>
    <mergeCell ref="B41:E41"/>
    <mergeCell ref="F41:G41"/>
    <mergeCell ref="K39:K41"/>
    <mergeCell ref="N39:N41"/>
    <mergeCell ref="Q39:Q41"/>
    <mergeCell ref="T39:V41"/>
    <mergeCell ref="F49:G49"/>
    <mergeCell ref="B51:D51"/>
    <mergeCell ref="F51:G51"/>
    <mergeCell ref="B54:X54"/>
    <mergeCell ref="B55:X55"/>
    <mergeCell ref="B56:X56"/>
    <mergeCell ref="B43:D43"/>
    <mergeCell ref="F43:G43"/>
    <mergeCell ref="R43:T43"/>
    <mergeCell ref="B44:D44"/>
    <mergeCell ref="F44:G44"/>
    <mergeCell ref="R44:T44"/>
    <mergeCell ref="J43:L43"/>
    <mergeCell ref="J44:L44"/>
    <mergeCell ref="B45:D45"/>
    <mergeCell ref="F45:G45"/>
    <mergeCell ref="R45:T45"/>
    <mergeCell ref="B64:X64"/>
    <mergeCell ref="B65:X65"/>
    <mergeCell ref="B66:X66"/>
    <mergeCell ref="B67:X67"/>
    <mergeCell ref="A36:A38"/>
    <mergeCell ref="B36:D38"/>
    <mergeCell ref="U36:V38"/>
    <mergeCell ref="B50:D50"/>
    <mergeCell ref="F50:G50"/>
    <mergeCell ref="B58:X58"/>
    <mergeCell ref="B59:X59"/>
    <mergeCell ref="B60:X60"/>
    <mergeCell ref="B61:X61"/>
    <mergeCell ref="B62:X62"/>
    <mergeCell ref="B63:X63"/>
    <mergeCell ref="B46:D46"/>
    <mergeCell ref="F46:G46"/>
    <mergeCell ref="J45:L45"/>
    <mergeCell ref="B57:X57"/>
    <mergeCell ref="B47:D47"/>
    <mergeCell ref="F47:G47"/>
    <mergeCell ref="B48:D48"/>
    <mergeCell ref="F48:G48"/>
    <mergeCell ref="B49:D49"/>
  </mergeCells>
  <printOptions horizontalCentered="1"/>
  <pageMargins left="0" right="0" top="0" bottom="0" header="0" footer="0"/>
  <pageSetup paperSize="9" scale="41" orientation="landscape" horizontalDpi="0" verticalDpi="0" r:id="rId1"/>
</worksheet>
</file>

<file path=xl/worksheets/sheet8.xml><?xml version="1.0" encoding="utf-8"?>
<worksheet xmlns="http://schemas.openxmlformats.org/spreadsheetml/2006/main" xmlns:r="http://schemas.openxmlformats.org/officeDocument/2006/relationships">
  <sheetPr>
    <tabColor rgb="FF002060"/>
    <pageSetUpPr fitToPage="1"/>
  </sheetPr>
  <dimension ref="A2:X71"/>
  <sheetViews>
    <sheetView tabSelected="1" topLeftCell="A7" zoomScale="55" zoomScaleNormal="55" workbookViewId="0">
      <selection activeCell="F55" sqref="F55:G55"/>
    </sheetView>
  </sheetViews>
  <sheetFormatPr defaultRowHeight="15"/>
  <cols>
    <col min="1" max="3" width="9.140625" style="1"/>
    <col min="4" max="4" width="80.7109375" style="1" customWidth="1"/>
    <col min="5" max="5" width="17.5703125" style="1" customWidth="1"/>
    <col min="6" max="6" width="8.28515625" style="1" customWidth="1"/>
    <col min="7" max="7" width="8" style="1" customWidth="1"/>
    <col min="8" max="8" width="14.85546875" style="1" customWidth="1"/>
    <col min="9" max="9" width="8.7109375" style="1" customWidth="1"/>
    <col min="10" max="10" width="8.28515625" style="1" customWidth="1"/>
    <col min="11" max="11" width="14.140625" style="1" customWidth="1"/>
    <col min="12" max="12" width="8.85546875" style="1" customWidth="1"/>
    <col min="13" max="13" width="8.42578125" style="1" customWidth="1"/>
    <col min="14" max="14" width="13.85546875" style="1" customWidth="1"/>
    <col min="15" max="15" width="8" style="1" customWidth="1"/>
    <col min="16" max="16" width="8.28515625" style="1" customWidth="1"/>
    <col min="17" max="17" width="14.140625" style="1" customWidth="1"/>
    <col min="18" max="18" width="8.140625" style="1" customWidth="1"/>
    <col min="19" max="19" width="8.42578125" style="1" customWidth="1"/>
    <col min="20" max="20" width="13.42578125" style="1" customWidth="1"/>
    <col min="21" max="23" width="9.140625" style="1"/>
    <col min="24" max="24" width="15.5703125" style="1" customWidth="1"/>
    <col min="25" max="16384" width="9.140625" style="1"/>
  </cols>
  <sheetData>
    <row r="2" spans="1:24" ht="39.75" customHeight="1">
      <c r="B2" s="107" t="s">
        <v>42</v>
      </c>
      <c r="C2" s="107"/>
      <c r="D2" s="107"/>
      <c r="E2" s="107"/>
      <c r="F2" s="107"/>
      <c r="G2" s="107"/>
      <c r="H2" s="107"/>
      <c r="I2" s="107"/>
      <c r="J2" s="107"/>
      <c r="K2" s="107"/>
      <c r="L2" s="107"/>
      <c r="M2" s="107"/>
      <c r="N2" s="107"/>
      <c r="O2" s="107"/>
      <c r="P2" s="107"/>
      <c r="Q2" s="107"/>
      <c r="R2" s="107"/>
      <c r="S2" s="107"/>
      <c r="T2" s="107"/>
      <c r="U2" s="107"/>
      <c r="V2" s="107"/>
      <c r="W2" s="107"/>
      <c r="X2" s="107"/>
    </row>
    <row r="4" spans="1:24" ht="39.950000000000003" customHeight="1">
      <c r="A4" s="137" t="s">
        <v>0</v>
      </c>
      <c r="B4" s="138"/>
      <c r="C4" s="139"/>
      <c r="D4" s="57" t="s">
        <v>67</v>
      </c>
      <c r="E4" s="58"/>
      <c r="F4" s="58"/>
      <c r="G4" s="58"/>
      <c r="H4" s="58"/>
      <c r="I4" s="58"/>
      <c r="J4" s="58"/>
      <c r="K4" s="58"/>
      <c r="L4" s="58"/>
      <c r="M4" s="58"/>
      <c r="N4" s="58"/>
      <c r="O4" s="58"/>
      <c r="P4" s="58"/>
      <c r="Q4" s="58"/>
      <c r="R4" s="58"/>
      <c r="S4" s="58"/>
      <c r="T4" s="58"/>
      <c r="U4" s="58"/>
      <c r="V4" s="58"/>
      <c r="W4" s="58"/>
      <c r="X4" s="59"/>
    </row>
    <row r="5" spans="1:24" ht="39.950000000000003" customHeight="1">
      <c r="A5" s="137" t="s">
        <v>1</v>
      </c>
      <c r="B5" s="138"/>
      <c r="C5" s="139"/>
      <c r="D5" s="57" t="s">
        <v>68</v>
      </c>
      <c r="E5" s="58"/>
      <c r="F5" s="58"/>
      <c r="G5" s="58"/>
      <c r="H5" s="58"/>
      <c r="I5" s="58"/>
      <c r="J5" s="58"/>
      <c r="K5" s="58"/>
      <c r="L5" s="58"/>
      <c r="M5" s="58"/>
      <c r="N5" s="58"/>
      <c r="O5" s="58"/>
      <c r="P5" s="58"/>
      <c r="Q5" s="58"/>
      <c r="R5" s="58"/>
      <c r="S5" s="58"/>
      <c r="T5" s="58"/>
      <c r="U5" s="58"/>
      <c r="V5" s="58"/>
      <c r="W5" s="58"/>
      <c r="X5" s="59"/>
    </row>
    <row r="6" spans="1:24" ht="39.950000000000003" customHeight="1">
      <c r="A6" s="137" t="s">
        <v>2</v>
      </c>
      <c r="B6" s="138"/>
      <c r="C6" s="139"/>
      <c r="D6" s="57" t="s">
        <v>80</v>
      </c>
      <c r="E6" s="58"/>
      <c r="F6" s="58"/>
      <c r="G6" s="58"/>
      <c r="H6" s="58"/>
      <c r="I6" s="58"/>
      <c r="J6" s="58"/>
      <c r="K6" s="58"/>
      <c r="L6" s="58"/>
      <c r="M6" s="58"/>
      <c r="N6" s="58"/>
      <c r="O6" s="58"/>
      <c r="P6" s="58"/>
      <c r="Q6" s="58"/>
      <c r="R6" s="58"/>
      <c r="S6" s="58"/>
      <c r="T6" s="58"/>
      <c r="U6" s="58"/>
      <c r="V6" s="58"/>
      <c r="W6" s="58"/>
      <c r="X6" s="59"/>
    </row>
    <row r="8" spans="1:24" ht="15" customHeight="1">
      <c r="A8" s="174" t="s">
        <v>3</v>
      </c>
      <c r="B8" s="175"/>
      <c r="C8" s="175"/>
      <c r="D8" s="175"/>
      <c r="E8" s="176"/>
      <c r="F8" s="100" t="s">
        <v>7</v>
      </c>
      <c r="G8" s="100"/>
      <c r="H8" s="100"/>
      <c r="I8" s="100" t="s">
        <v>8</v>
      </c>
      <c r="J8" s="100"/>
      <c r="K8" s="100"/>
      <c r="L8" s="100" t="s">
        <v>9</v>
      </c>
      <c r="M8" s="100"/>
      <c r="N8" s="100"/>
      <c r="O8" s="100" t="s">
        <v>10</v>
      </c>
      <c r="P8" s="100"/>
      <c r="Q8" s="100"/>
      <c r="R8" s="100" t="s">
        <v>11</v>
      </c>
      <c r="S8" s="100"/>
      <c r="T8" s="100"/>
      <c r="U8" s="105" t="s">
        <v>12</v>
      </c>
      <c r="V8" s="98"/>
      <c r="W8" s="105" t="s">
        <v>13</v>
      </c>
      <c r="X8" s="98"/>
    </row>
    <row r="9" spans="1:24" ht="15" customHeight="1">
      <c r="A9" s="177"/>
      <c r="B9" s="178"/>
      <c r="C9" s="178"/>
      <c r="D9" s="178"/>
      <c r="E9" s="179"/>
      <c r="F9" s="101"/>
      <c r="G9" s="101"/>
      <c r="H9" s="101"/>
      <c r="I9" s="101"/>
      <c r="J9" s="101"/>
      <c r="K9" s="101"/>
      <c r="L9" s="101"/>
      <c r="M9" s="101"/>
      <c r="N9" s="101"/>
      <c r="O9" s="101"/>
      <c r="P9" s="101"/>
      <c r="Q9" s="101"/>
      <c r="R9" s="101"/>
      <c r="S9" s="101"/>
      <c r="T9" s="101"/>
      <c r="U9" s="106"/>
      <c r="V9" s="106"/>
      <c r="W9" s="106"/>
      <c r="X9" s="106"/>
    </row>
    <row r="10" spans="1:24" ht="15" customHeight="1">
      <c r="A10" s="177"/>
      <c r="B10" s="178"/>
      <c r="C10" s="178"/>
      <c r="D10" s="178"/>
      <c r="E10" s="179"/>
      <c r="F10" s="101"/>
      <c r="G10" s="101"/>
      <c r="H10" s="101"/>
      <c r="I10" s="101"/>
      <c r="J10" s="101"/>
      <c r="K10" s="101"/>
      <c r="L10" s="101"/>
      <c r="M10" s="101"/>
      <c r="N10" s="101"/>
      <c r="O10" s="101"/>
      <c r="P10" s="101"/>
      <c r="Q10" s="101"/>
      <c r="R10" s="101"/>
      <c r="S10" s="101"/>
      <c r="T10" s="101"/>
      <c r="U10" s="106"/>
      <c r="V10" s="106"/>
      <c r="W10" s="106"/>
      <c r="X10" s="106"/>
    </row>
    <row r="11" spans="1:24" ht="15" customHeight="1">
      <c r="A11" s="177"/>
      <c r="B11" s="178"/>
      <c r="C11" s="178"/>
      <c r="D11" s="178"/>
      <c r="E11" s="179"/>
      <c r="F11" s="101"/>
      <c r="G11" s="101"/>
      <c r="H11" s="101"/>
      <c r="I11" s="101"/>
      <c r="J11" s="101"/>
      <c r="K11" s="101"/>
      <c r="L11" s="101"/>
      <c r="M11" s="101"/>
      <c r="N11" s="101"/>
      <c r="O11" s="101"/>
      <c r="P11" s="101"/>
      <c r="Q11" s="101"/>
      <c r="R11" s="101"/>
      <c r="S11" s="101"/>
      <c r="T11" s="101"/>
      <c r="U11" s="106"/>
      <c r="V11" s="106"/>
      <c r="W11" s="106"/>
      <c r="X11" s="106"/>
    </row>
    <row r="12" spans="1:24" ht="56.25" customHeight="1">
      <c r="A12" s="177"/>
      <c r="B12" s="178"/>
      <c r="C12" s="178"/>
      <c r="D12" s="178"/>
      <c r="E12" s="179"/>
      <c r="F12" s="102"/>
      <c r="G12" s="102"/>
      <c r="H12" s="102"/>
      <c r="I12" s="102"/>
      <c r="J12" s="102"/>
      <c r="K12" s="102"/>
      <c r="L12" s="102"/>
      <c r="M12" s="102"/>
      <c r="N12" s="102"/>
      <c r="O12" s="102"/>
      <c r="P12" s="102"/>
      <c r="Q12" s="102"/>
      <c r="R12" s="102"/>
      <c r="S12" s="102"/>
      <c r="T12" s="102"/>
      <c r="U12" s="99"/>
      <c r="V12" s="99"/>
      <c r="W12" s="99"/>
      <c r="X12" s="99"/>
    </row>
    <row r="13" spans="1:24" ht="34.5" customHeight="1">
      <c r="A13" s="177"/>
      <c r="B13" s="178"/>
      <c r="C13" s="178"/>
      <c r="D13" s="178"/>
      <c r="E13" s="179"/>
      <c r="F13" s="103" t="s">
        <v>14</v>
      </c>
      <c r="G13" s="104"/>
      <c r="H13" s="98" t="s">
        <v>6</v>
      </c>
      <c r="I13" s="103" t="s">
        <v>14</v>
      </c>
      <c r="J13" s="104"/>
      <c r="K13" s="98" t="s">
        <v>6</v>
      </c>
      <c r="L13" s="103" t="s">
        <v>14</v>
      </c>
      <c r="M13" s="104"/>
      <c r="N13" s="98" t="s">
        <v>6</v>
      </c>
      <c r="O13" s="103" t="s">
        <v>14</v>
      </c>
      <c r="P13" s="104"/>
      <c r="Q13" s="98" t="s">
        <v>6</v>
      </c>
      <c r="R13" s="103" t="s">
        <v>14</v>
      </c>
      <c r="S13" s="104"/>
      <c r="T13" s="98" t="s">
        <v>6</v>
      </c>
      <c r="U13" s="94" t="s">
        <v>6</v>
      </c>
      <c r="V13" s="95"/>
      <c r="W13" s="108">
        <f>SUM(F44+I44+L44+O44+R44)</f>
        <v>55</v>
      </c>
      <c r="X13" s="109"/>
    </row>
    <row r="14" spans="1:24" ht="25.5" customHeight="1">
      <c r="A14" s="180"/>
      <c r="B14" s="181"/>
      <c r="C14" s="181"/>
      <c r="D14" s="181"/>
      <c r="E14" s="182"/>
      <c r="F14" s="23" t="s">
        <v>38</v>
      </c>
      <c r="G14" s="23" t="s">
        <v>39</v>
      </c>
      <c r="H14" s="99"/>
      <c r="I14" s="23" t="s">
        <v>38</v>
      </c>
      <c r="J14" s="23" t="s">
        <v>39</v>
      </c>
      <c r="K14" s="99"/>
      <c r="L14" s="23" t="s">
        <v>38</v>
      </c>
      <c r="M14" s="23" t="s">
        <v>39</v>
      </c>
      <c r="N14" s="99"/>
      <c r="O14" s="23" t="s">
        <v>38</v>
      </c>
      <c r="P14" s="23" t="s">
        <v>39</v>
      </c>
      <c r="Q14" s="99"/>
      <c r="R14" s="23" t="s">
        <v>38</v>
      </c>
      <c r="S14" s="23" t="s">
        <v>39</v>
      </c>
      <c r="T14" s="99"/>
      <c r="U14" s="96"/>
      <c r="V14" s="97"/>
      <c r="W14" s="110"/>
      <c r="X14" s="111"/>
    </row>
    <row r="15" spans="1:24" ht="24.95" customHeight="1">
      <c r="A15" s="68">
        <v>1</v>
      </c>
      <c r="B15" s="69" t="s">
        <v>44</v>
      </c>
      <c r="C15" s="49"/>
      <c r="D15" s="49"/>
      <c r="E15" s="2" t="s">
        <v>4</v>
      </c>
      <c r="F15" s="28">
        <v>0.33333333333333331</v>
      </c>
      <c r="G15" s="28">
        <v>0.5</v>
      </c>
      <c r="H15" s="26">
        <f>HOUR(G15-F15)</f>
        <v>4</v>
      </c>
      <c r="I15" s="3">
        <v>0.33333333333333331</v>
      </c>
      <c r="J15" s="3">
        <v>0.5</v>
      </c>
      <c r="K15" s="26">
        <f>HOUR(J15-I15)</f>
        <v>4</v>
      </c>
      <c r="L15" s="3">
        <v>0.33333333333333331</v>
      </c>
      <c r="M15" s="3">
        <v>0.5</v>
      </c>
      <c r="N15" s="26">
        <f>HOUR(M15-L15)</f>
        <v>4</v>
      </c>
      <c r="O15" s="3">
        <v>0.33333333333333331</v>
      </c>
      <c r="P15" s="3">
        <v>0.5</v>
      </c>
      <c r="Q15" s="26">
        <f>HOUR(P15-O15)</f>
        <v>4</v>
      </c>
      <c r="R15" s="3">
        <v>0.41666666666666669</v>
      </c>
      <c r="S15" s="3">
        <v>0.58333333333333337</v>
      </c>
      <c r="T15" s="26">
        <f>HOUR(S15-R15)</f>
        <v>4</v>
      </c>
      <c r="U15" s="70">
        <f>SUM(T17+Q17+N17+K17+H17)</f>
        <v>40</v>
      </c>
      <c r="V15" s="71"/>
      <c r="W15" s="110"/>
      <c r="X15" s="111"/>
    </row>
    <row r="16" spans="1:24" ht="24.95" customHeight="1">
      <c r="A16" s="68"/>
      <c r="B16" s="49"/>
      <c r="C16" s="49"/>
      <c r="D16" s="49"/>
      <c r="E16" s="2" t="s">
        <v>5</v>
      </c>
      <c r="F16" s="28">
        <v>0.54166666666666663</v>
      </c>
      <c r="G16" s="28">
        <v>0.70833333333333337</v>
      </c>
      <c r="H16" s="26">
        <f>HOUR(G16-F16)</f>
        <v>4</v>
      </c>
      <c r="I16" s="31">
        <v>0.54166666666666663</v>
      </c>
      <c r="J16" s="3">
        <v>0.70833333333333337</v>
      </c>
      <c r="K16" s="26">
        <f>HOUR(J16-I16)</f>
        <v>4</v>
      </c>
      <c r="L16" s="3">
        <v>0.54166666666666663</v>
      </c>
      <c r="M16" s="3">
        <v>0.70833333333333337</v>
      </c>
      <c r="N16" s="26">
        <f>HOUR(M16-L16)</f>
        <v>4</v>
      </c>
      <c r="O16" s="3">
        <v>0.54166666666666663</v>
      </c>
      <c r="P16" s="3">
        <v>0.70833333333333337</v>
      </c>
      <c r="Q16" s="26">
        <f>HOUR(P16-O16)</f>
        <v>4</v>
      </c>
      <c r="R16" s="3">
        <v>0.625</v>
      </c>
      <c r="S16" s="3">
        <v>0.79166666666666663</v>
      </c>
      <c r="T16" s="26">
        <f>HOUR(S16-R16)</f>
        <v>4</v>
      </c>
      <c r="U16" s="72"/>
      <c r="V16" s="73"/>
      <c r="W16" s="110"/>
      <c r="X16" s="111"/>
    </row>
    <row r="17" spans="1:24" ht="24.95" customHeight="1">
      <c r="A17" s="68"/>
      <c r="B17" s="49"/>
      <c r="C17" s="49"/>
      <c r="D17" s="49"/>
      <c r="E17" s="27" t="s">
        <v>6</v>
      </c>
      <c r="F17" s="24"/>
      <c r="G17" s="25"/>
      <c r="H17" s="26">
        <f>SUM(H15:H16)</f>
        <v>8</v>
      </c>
      <c r="I17" s="24"/>
      <c r="J17" s="25"/>
      <c r="K17" s="26">
        <f>SUM(K15:K16)</f>
        <v>8</v>
      </c>
      <c r="L17" s="24"/>
      <c r="M17" s="25"/>
      <c r="N17" s="26">
        <f>SUM(N15:N16)</f>
        <v>8</v>
      </c>
      <c r="O17" s="24"/>
      <c r="P17" s="25"/>
      <c r="Q17" s="26">
        <f>SUM(Q15+Q16)</f>
        <v>8</v>
      </c>
      <c r="R17" s="24"/>
      <c r="S17" s="25"/>
      <c r="T17" s="26">
        <f>SUM(T15:T16)</f>
        <v>8</v>
      </c>
      <c r="U17" s="74"/>
      <c r="V17" s="75"/>
      <c r="W17" s="110"/>
      <c r="X17" s="111"/>
    </row>
    <row r="18" spans="1:24" ht="24.95" customHeight="1">
      <c r="A18" s="68">
        <v>2</v>
      </c>
      <c r="B18" s="69" t="s">
        <v>45</v>
      </c>
      <c r="C18" s="49"/>
      <c r="D18" s="49"/>
      <c r="E18" s="2" t="s">
        <v>4</v>
      </c>
      <c r="F18" s="3">
        <v>0.33333333333333331</v>
      </c>
      <c r="G18" s="3">
        <v>0.5</v>
      </c>
      <c r="H18" s="26">
        <f>HOUR(G18-F18)</f>
        <v>4</v>
      </c>
      <c r="I18" s="28">
        <v>0.33333333333333331</v>
      </c>
      <c r="J18" s="28">
        <v>0.5</v>
      </c>
      <c r="K18" s="26">
        <f>HOUR(J18-I18)</f>
        <v>4</v>
      </c>
      <c r="L18" s="3">
        <v>0.33333333333333331</v>
      </c>
      <c r="M18" s="3">
        <v>0.5</v>
      </c>
      <c r="N18" s="26">
        <f>HOUR(M18-L18)</f>
        <v>4</v>
      </c>
      <c r="O18" s="3">
        <v>0.41666666666666669</v>
      </c>
      <c r="P18" s="3">
        <v>0.58333333333333337</v>
      </c>
      <c r="Q18" s="26">
        <f>HOUR(P18-O18)</f>
        <v>4</v>
      </c>
      <c r="R18" s="3">
        <v>0.33333333333333331</v>
      </c>
      <c r="S18" s="3">
        <v>0.5</v>
      </c>
      <c r="T18" s="26">
        <f>HOUR(S18-R18)</f>
        <v>4</v>
      </c>
      <c r="U18" s="78">
        <f>SUM(T20+Q20+N20+K20+H20)</f>
        <v>40</v>
      </c>
      <c r="V18" s="78"/>
      <c r="W18" s="110"/>
      <c r="X18" s="111"/>
    </row>
    <row r="19" spans="1:24" ht="24.95" customHeight="1">
      <c r="A19" s="68"/>
      <c r="B19" s="49"/>
      <c r="C19" s="49"/>
      <c r="D19" s="49"/>
      <c r="E19" s="2" t="s">
        <v>5</v>
      </c>
      <c r="F19" s="3">
        <v>0.54166666666666663</v>
      </c>
      <c r="G19" s="3">
        <v>0.70833333333333337</v>
      </c>
      <c r="H19" s="26">
        <f>HOUR(G19-F19)</f>
        <v>4</v>
      </c>
      <c r="I19" s="28">
        <v>0.54166666666666663</v>
      </c>
      <c r="J19" s="28">
        <v>0.70833333333333337</v>
      </c>
      <c r="K19" s="26">
        <f>HOUR(J19-I19)</f>
        <v>4</v>
      </c>
      <c r="L19" s="3">
        <v>0.54166666666666663</v>
      </c>
      <c r="M19" s="3">
        <v>0.70833333333333337</v>
      </c>
      <c r="N19" s="26">
        <f>HOUR(M19-L19)</f>
        <v>4</v>
      </c>
      <c r="O19" s="3">
        <v>0.625</v>
      </c>
      <c r="P19" s="3">
        <v>0.79166666666666663</v>
      </c>
      <c r="Q19" s="26">
        <f>HOUR(P19-O19)</f>
        <v>4</v>
      </c>
      <c r="R19" s="3">
        <v>0.54166666666666663</v>
      </c>
      <c r="S19" s="3">
        <v>0.70833333333333337</v>
      </c>
      <c r="T19" s="26">
        <f>HOUR(S19-R19)</f>
        <v>4</v>
      </c>
      <c r="U19" s="78"/>
      <c r="V19" s="78"/>
      <c r="W19" s="110"/>
      <c r="X19" s="111"/>
    </row>
    <row r="20" spans="1:24" ht="24.95" customHeight="1">
      <c r="A20" s="68"/>
      <c r="B20" s="49"/>
      <c r="C20" s="49"/>
      <c r="D20" s="49"/>
      <c r="E20" s="27" t="s">
        <v>6</v>
      </c>
      <c r="F20" s="24"/>
      <c r="G20" s="25"/>
      <c r="H20" s="26">
        <f>SUM(H18+H19)</f>
        <v>8</v>
      </c>
      <c r="I20" s="24"/>
      <c r="J20" s="25"/>
      <c r="K20" s="26">
        <f>SUM(K18+K19)</f>
        <v>8</v>
      </c>
      <c r="L20" s="24"/>
      <c r="M20" s="25"/>
      <c r="N20" s="26">
        <f>SUM(N18+N19)</f>
        <v>8</v>
      </c>
      <c r="O20" s="24"/>
      <c r="P20" s="25"/>
      <c r="Q20" s="26">
        <f>SUM(Q18+Q19)</f>
        <v>8</v>
      </c>
      <c r="R20" s="24"/>
      <c r="S20" s="25"/>
      <c r="T20" s="26">
        <f>SUM(T18+T19)</f>
        <v>8</v>
      </c>
      <c r="U20" s="78"/>
      <c r="V20" s="78"/>
      <c r="W20" s="110"/>
      <c r="X20" s="111"/>
    </row>
    <row r="21" spans="1:24" ht="24.95" customHeight="1">
      <c r="A21" s="68">
        <v>3</v>
      </c>
      <c r="B21" s="69" t="s">
        <v>46</v>
      </c>
      <c r="C21" s="49"/>
      <c r="D21" s="49"/>
      <c r="E21" s="2" t="s">
        <v>4</v>
      </c>
      <c r="F21" s="3">
        <v>0.33333333333333331</v>
      </c>
      <c r="G21" s="3">
        <v>0.5</v>
      </c>
      <c r="H21" s="26">
        <f>HOUR(G21-F21)</f>
        <v>4</v>
      </c>
      <c r="I21" s="3">
        <v>0.41666666666666669</v>
      </c>
      <c r="J21" s="3">
        <v>0.58333333333333337</v>
      </c>
      <c r="K21" s="26">
        <f>HOUR(J21-I21)</f>
        <v>4</v>
      </c>
      <c r="L21" s="28">
        <v>0.33333333333333331</v>
      </c>
      <c r="M21" s="28">
        <v>0.5</v>
      </c>
      <c r="N21" s="38" t="s">
        <v>71</v>
      </c>
      <c r="O21" s="3">
        <v>0.33333333333333331</v>
      </c>
      <c r="P21" s="3">
        <v>0.5</v>
      </c>
      <c r="Q21" s="26">
        <f>HOUR(P21-O21)</f>
        <v>4</v>
      </c>
      <c r="R21" s="3">
        <v>0.33333333333333331</v>
      </c>
      <c r="S21" s="3">
        <v>0.5</v>
      </c>
      <c r="T21" s="26">
        <f>HOUR(S21-R21)</f>
        <v>4</v>
      </c>
      <c r="U21" s="70">
        <f>SUM(T23+Q23+N23+K23+H23)</f>
        <v>40</v>
      </c>
      <c r="V21" s="71"/>
      <c r="W21" s="110"/>
      <c r="X21" s="111"/>
    </row>
    <row r="22" spans="1:24" ht="24.95" customHeight="1">
      <c r="A22" s="68"/>
      <c r="B22" s="49"/>
      <c r="C22" s="49"/>
      <c r="D22" s="49"/>
      <c r="E22" s="2" t="s">
        <v>5</v>
      </c>
      <c r="F22" s="3">
        <v>0.54166666666666663</v>
      </c>
      <c r="G22" s="3">
        <v>0.70833333333333337</v>
      </c>
      <c r="H22" s="26">
        <f>HOUR(G22-F22)</f>
        <v>4</v>
      </c>
      <c r="I22" s="3">
        <v>0.625</v>
      </c>
      <c r="J22" s="3">
        <v>0.79166666666666663</v>
      </c>
      <c r="K22" s="26">
        <f>HOUR(J22-I22)</f>
        <v>4</v>
      </c>
      <c r="L22" s="28">
        <v>0.54166666666666663</v>
      </c>
      <c r="M22" s="28">
        <v>0.70833333333333337</v>
      </c>
      <c r="N22" s="38" t="s">
        <v>70</v>
      </c>
      <c r="O22" s="3">
        <v>0.54166666666666663</v>
      </c>
      <c r="P22" s="3">
        <v>0.70833333333333337</v>
      </c>
      <c r="Q22" s="26">
        <f>HOUR(P22-O22)</f>
        <v>4</v>
      </c>
      <c r="R22" s="3">
        <v>0.54166666666666663</v>
      </c>
      <c r="S22" s="3">
        <v>0.70833333333333337</v>
      </c>
      <c r="T22" s="26">
        <f>HOUR(S22-R22)</f>
        <v>4</v>
      </c>
      <c r="U22" s="72"/>
      <c r="V22" s="73"/>
      <c r="W22" s="110"/>
      <c r="X22" s="111"/>
    </row>
    <row r="23" spans="1:24" ht="24.95" customHeight="1">
      <c r="A23" s="68"/>
      <c r="B23" s="49"/>
      <c r="C23" s="49"/>
      <c r="D23" s="49"/>
      <c r="E23" s="27" t="s">
        <v>6</v>
      </c>
      <c r="F23" s="24"/>
      <c r="G23" s="25"/>
      <c r="H23" s="26">
        <f>SUM(H21:H22)</f>
        <v>8</v>
      </c>
      <c r="I23" s="24"/>
      <c r="J23" s="25"/>
      <c r="K23" s="26">
        <f>SUM(K21:K22)</f>
        <v>8</v>
      </c>
      <c r="L23" s="24"/>
      <c r="M23" s="25"/>
      <c r="N23" s="26">
        <v>8</v>
      </c>
      <c r="O23" s="24"/>
      <c r="P23" s="25"/>
      <c r="Q23" s="26">
        <f>SUM(Q21+Q22)</f>
        <v>8</v>
      </c>
      <c r="R23" s="24"/>
      <c r="S23" s="25"/>
      <c r="T23" s="26">
        <f>SUM(T21:T22)</f>
        <v>8</v>
      </c>
      <c r="U23" s="74"/>
      <c r="V23" s="75"/>
      <c r="W23" s="110"/>
      <c r="X23" s="111"/>
    </row>
    <row r="24" spans="1:24" ht="24.95" customHeight="1">
      <c r="A24" s="68">
        <v>4</v>
      </c>
      <c r="B24" s="69" t="s">
        <v>47</v>
      </c>
      <c r="C24" s="49"/>
      <c r="D24" s="49"/>
      <c r="E24" s="2" t="s">
        <v>4</v>
      </c>
      <c r="F24" s="3">
        <v>0.33333333333333331</v>
      </c>
      <c r="G24" s="3">
        <v>0.5</v>
      </c>
      <c r="H24" s="26">
        <f>HOUR(G24-F24)</f>
        <v>4</v>
      </c>
      <c r="I24" s="3">
        <v>0.33333333333333331</v>
      </c>
      <c r="J24" s="3">
        <v>0.5</v>
      </c>
      <c r="K24" s="26">
        <f>HOUR(J24-I24)</f>
        <v>4</v>
      </c>
      <c r="L24" s="3">
        <v>0.33333333333333331</v>
      </c>
      <c r="M24" s="3">
        <v>0.5</v>
      </c>
      <c r="N24" s="26">
        <f>HOUR(M24-L24)</f>
        <v>4</v>
      </c>
      <c r="O24" s="28">
        <v>0.41666666666666669</v>
      </c>
      <c r="P24" s="28">
        <v>0.58333333333333337</v>
      </c>
      <c r="Q24" s="26">
        <f>HOUR(P24-O24)</f>
        <v>4</v>
      </c>
      <c r="R24" s="3">
        <v>0.33333333333333331</v>
      </c>
      <c r="S24" s="3">
        <v>0.5</v>
      </c>
      <c r="T24" s="26">
        <f>HOUR(S24-R24)</f>
        <v>4</v>
      </c>
      <c r="U24" s="70">
        <f>SUM(T26+Q26+N26+K26+H26)</f>
        <v>40</v>
      </c>
      <c r="V24" s="71"/>
      <c r="W24" s="110"/>
      <c r="X24" s="111"/>
    </row>
    <row r="25" spans="1:24" ht="24.95" customHeight="1">
      <c r="A25" s="68"/>
      <c r="B25" s="49"/>
      <c r="C25" s="49"/>
      <c r="D25" s="49"/>
      <c r="E25" s="2" t="s">
        <v>5</v>
      </c>
      <c r="F25" s="3">
        <v>0.54166666666666663</v>
      </c>
      <c r="G25" s="3">
        <v>0.70833333333333337</v>
      </c>
      <c r="H25" s="26">
        <f>HOUR(G25-F25)</f>
        <v>4</v>
      </c>
      <c r="I25" s="3">
        <v>0.54166666666666663</v>
      </c>
      <c r="J25" s="3">
        <v>0.70833333333333337</v>
      </c>
      <c r="K25" s="26">
        <f>HOUR(J25-I25)</f>
        <v>4</v>
      </c>
      <c r="L25" s="3">
        <v>0.54166666666666663</v>
      </c>
      <c r="M25" s="3">
        <v>0.70833333333333337</v>
      </c>
      <c r="N25" s="26">
        <f>HOUR(M25-L25)</f>
        <v>4</v>
      </c>
      <c r="O25" s="28">
        <v>0.625</v>
      </c>
      <c r="P25" s="28">
        <v>0.79166666666666663</v>
      </c>
      <c r="Q25" s="26">
        <f>HOUR(P25-O25)</f>
        <v>4</v>
      </c>
      <c r="R25" s="3">
        <v>0.54166666666666663</v>
      </c>
      <c r="S25" s="3">
        <v>0.70833333333333337</v>
      </c>
      <c r="T25" s="26">
        <f>HOUR(S25-R25)</f>
        <v>4</v>
      </c>
      <c r="U25" s="72"/>
      <c r="V25" s="73"/>
      <c r="W25" s="110"/>
      <c r="X25" s="111"/>
    </row>
    <row r="26" spans="1:24" ht="24.95" customHeight="1">
      <c r="A26" s="68"/>
      <c r="B26" s="49"/>
      <c r="C26" s="49"/>
      <c r="D26" s="49"/>
      <c r="E26" s="27" t="s">
        <v>6</v>
      </c>
      <c r="F26" s="24"/>
      <c r="G26" s="25"/>
      <c r="H26" s="26">
        <f>SUM(H24:H25)</f>
        <v>8</v>
      </c>
      <c r="I26" s="24"/>
      <c r="J26" s="25"/>
      <c r="K26" s="26">
        <f>SUM(K24:K25)</f>
        <v>8</v>
      </c>
      <c r="L26" s="24"/>
      <c r="M26" s="25"/>
      <c r="N26" s="26">
        <f>SUM(N24:N25)</f>
        <v>8</v>
      </c>
      <c r="O26" s="24"/>
      <c r="P26" s="25"/>
      <c r="Q26" s="26">
        <f>SUM(Q24+Q25)</f>
        <v>8</v>
      </c>
      <c r="R26" s="24"/>
      <c r="S26" s="25"/>
      <c r="T26" s="26">
        <f>SUM(T24:T25)</f>
        <v>8</v>
      </c>
      <c r="U26" s="74"/>
      <c r="V26" s="75"/>
      <c r="W26" s="110"/>
      <c r="X26" s="111"/>
    </row>
    <row r="27" spans="1:24" ht="24.95" customHeight="1">
      <c r="A27" s="68">
        <v>5</v>
      </c>
      <c r="B27" s="69" t="s">
        <v>48</v>
      </c>
      <c r="C27" s="49"/>
      <c r="D27" s="49"/>
      <c r="E27" s="2" t="s">
        <v>4</v>
      </c>
      <c r="F27" s="3">
        <v>0.33333333333333331</v>
      </c>
      <c r="G27" s="3">
        <v>0.5</v>
      </c>
      <c r="H27" s="26">
        <f>HOUR(G27-F27)</f>
        <v>4</v>
      </c>
      <c r="I27" s="3">
        <v>0.41666666666666669</v>
      </c>
      <c r="J27" s="3">
        <v>0.58333333333333337</v>
      </c>
      <c r="K27" s="26">
        <f>HOUR(J27-I27)</f>
        <v>4</v>
      </c>
      <c r="L27" s="3">
        <v>0.33333333333333331</v>
      </c>
      <c r="M27" s="3">
        <v>0.5</v>
      </c>
      <c r="N27" s="26">
        <f>HOUR(M27-L27)</f>
        <v>4</v>
      </c>
      <c r="O27" s="3">
        <v>0.33333333333333331</v>
      </c>
      <c r="P27" s="3">
        <v>0.5</v>
      </c>
      <c r="Q27" s="26">
        <f>HOUR(P27-O27)</f>
        <v>4</v>
      </c>
      <c r="R27" s="28">
        <v>0.33333333333333331</v>
      </c>
      <c r="S27" s="28">
        <v>0.5</v>
      </c>
      <c r="T27" s="26">
        <f>HOUR(S27-R27)</f>
        <v>4</v>
      </c>
      <c r="U27" s="70">
        <f>SUM(T29+Q29+N29+K29+H29)</f>
        <v>40</v>
      </c>
      <c r="V27" s="71"/>
      <c r="W27" s="110"/>
      <c r="X27" s="111"/>
    </row>
    <row r="28" spans="1:24" ht="24.95" customHeight="1">
      <c r="A28" s="68"/>
      <c r="B28" s="49"/>
      <c r="C28" s="49"/>
      <c r="D28" s="49"/>
      <c r="E28" s="2" t="s">
        <v>5</v>
      </c>
      <c r="F28" s="3">
        <v>0.54166666666666663</v>
      </c>
      <c r="G28" s="3">
        <v>0.70833333333333337</v>
      </c>
      <c r="H28" s="26">
        <f>HOUR(G28-F28)</f>
        <v>4</v>
      </c>
      <c r="I28" s="3">
        <v>0.625</v>
      </c>
      <c r="J28" s="3">
        <v>0.79166666666666663</v>
      </c>
      <c r="K28" s="26">
        <f>HOUR(J28-I28)</f>
        <v>4</v>
      </c>
      <c r="L28" s="3">
        <v>0.54166666666666663</v>
      </c>
      <c r="M28" s="3">
        <v>0.70833333333333337</v>
      </c>
      <c r="N28" s="26">
        <f>HOUR(M28-L28)</f>
        <v>4</v>
      </c>
      <c r="O28" s="3">
        <v>0.54166666666666663</v>
      </c>
      <c r="P28" s="3">
        <v>0.70833333333333337</v>
      </c>
      <c r="Q28" s="26">
        <f>HOUR(P28-O28)</f>
        <v>4</v>
      </c>
      <c r="R28" s="28">
        <v>0.54166666666666663</v>
      </c>
      <c r="S28" s="28">
        <v>0.70833333333333337</v>
      </c>
      <c r="T28" s="26">
        <f>HOUR(S28-R28)</f>
        <v>4</v>
      </c>
      <c r="U28" s="72"/>
      <c r="V28" s="73"/>
      <c r="W28" s="110"/>
      <c r="X28" s="111"/>
    </row>
    <row r="29" spans="1:24" ht="24.95" customHeight="1">
      <c r="A29" s="68"/>
      <c r="B29" s="49"/>
      <c r="C29" s="49"/>
      <c r="D29" s="49"/>
      <c r="E29" s="27" t="s">
        <v>6</v>
      </c>
      <c r="F29" s="24"/>
      <c r="G29" s="25"/>
      <c r="H29" s="26">
        <f>SUM(H27:H28)</f>
        <v>8</v>
      </c>
      <c r="I29" s="24"/>
      <c r="J29" s="25"/>
      <c r="K29" s="26">
        <f>SUM(K27:K28)</f>
        <v>8</v>
      </c>
      <c r="L29" s="24"/>
      <c r="M29" s="25"/>
      <c r="N29" s="26">
        <f>SUM(N27:N28)</f>
        <v>8</v>
      </c>
      <c r="O29" s="24"/>
      <c r="P29" s="25"/>
      <c r="Q29" s="26">
        <f>SUM(Q27+Q28)</f>
        <v>8</v>
      </c>
      <c r="R29" s="24"/>
      <c r="S29" s="25"/>
      <c r="T29" s="26">
        <f>SUM(T27:T28)</f>
        <v>8</v>
      </c>
      <c r="U29" s="74"/>
      <c r="V29" s="75"/>
      <c r="W29" s="110"/>
      <c r="X29" s="111"/>
    </row>
    <row r="30" spans="1:24" ht="24.95" customHeight="1">
      <c r="A30" s="68">
        <v>6</v>
      </c>
      <c r="B30" s="69" t="s">
        <v>49</v>
      </c>
      <c r="C30" s="49"/>
      <c r="D30" s="49"/>
      <c r="E30" s="2" t="s">
        <v>4</v>
      </c>
      <c r="F30" s="28">
        <v>0.33333333333333331</v>
      </c>
      <c r="G30" s="28">
        <v>0.5</v>
      </c>
      <c r="H30" s="26">
        <f>HOUR(G30-F30)</f>
        <v>4</v>
      </c>
      <c r="I30" s="3">
        <v>0.33333333333333331</v>
      </c>
      <c r="J30" s="3">
        <v>0.5</v>
      </c>
      <c r="K30" s="26">
        <f>HOUR(J30-I30)</f>
        <v>4</v>
      </c>
      <c r="L30" s="3">
        <v>0.33333333333333331</v>
      </c>
      <c r="M30" s="3">
        <v>0.5</v>
      </c>
      <c r="N30" s="26">
        <f>HOUR(M30-L30)</f>
        <v>4</v>
      </c>
      <c r="O30" s="3">
        <v>0.33333333333333331</v>
      </c>
      <c r="P30" s="3">
        <v>0.5</v>
      </c>
      <c r="Q30" s="38" t="s">
        <v>69</v>
      </c>
      <c r="R30" s="3">
        <v>0.41666666666666669</v>
      </c>
      <c r="S30" s="3">
        <v>0.58333333333333337</v>
      </c>
      <c r="T30" s="26">
        <f>HOUR(S30-R30)</f>
        <v>4</v>
      </c>
      <c r="U30" s="70">
        <f>SUM(T32+Q32+N32+K32+H32)</f>
        <v>40</v>
      </c>
      <c r="V30" s="71"/>
      <c r="W30" s="110"/>
      <c r="X30" s="111"/>
    </row>
    <row r="31" spans="1:24" ht="24.95" customHeight="1">
      <c r="A31" s="68"/>
      <c r="B31" s="49"/>
      <c r="C31" s="49"/>
      <c r="D31" s="49"/>
      <c r="E31" s="2" t="s">
        <v>5</v>
      </c>
      <c r="F31" s="28">
        <v>0.54166666666666663</v>
      </c>
      <c r="G31" s="28">
        <v>0.70833333333333337</v>
      </c>
      <c r="H31" s="26">
        <f>HOUR(G31-F31)</f>
        <v>4</v>
      </c>
      <c r="I31" s="3">
        <v>0.54166666666666663</v>
      </c>
      <c r="J31" s="3">
        <v>0.70833333333333337</v>
      </c>
      <c r="K31" s="26">
        <f>HOUR(J31-I31)</f>
        <v>4</v>
      </c>
      <c r="L31" s="3">
        <v>0.54166666666666663</v>
      </c>
      <c r="M31" s="3">
        <v>0.70833333333333337</v>
      </c>
      <c r="N31" s="26">
        <f>HOUR(M31-L31)</f>
        <v>4</v>
      </c>
      <c r="O31" s="3">
        <v>0.54166666666666663</v>
      </c>
      <c r="P31" s="3">
        <v>0.70833333333333337</v>
      </c>
      <c r="Q31" s="38" t="s">
        <v>70</v>
      </c>
      <c r="R31" s="3">
        <v>0.625</v>
      </c>
      <c r="S31" s="3">
        <v>0.79166666666666663</v>
      </c>
      <c r="T31" s="26">
        <f>HOUR(S31-R31)</f>
        <v>4</v>
      </c>
      <c r="U31" s="72"/>
      <c r="V31" s="73"/>
      <c r="W31" s="110"/>
      <c r="X31" s="111"/>
    </row>
    <row r="32" spans="1:24" ht="24.95" customHeight="1">
      <c r="A32" s="68"/>
      <c r="B32" s="49"/>
      <c r="C32" s="49"/>
      <c r="D32" s="49"/>
      <c r="E32" s="27" t="s">
        <v>6</v>
      </c>
      <c r="F32" s="24"/>
      <c r="G32" s="25"/>
      <c r="H32" s="26">
        <f>SUM(H30:H31)</f>
        <v>8</v>
      </c>
      <c r="I32" s="24"/>
      <c r="J32" s="25"/>
      <c r="K32" s="26">
        <f>SUM(K30:K31)</f>
        <v>8</v>
      </c>
      <c r="L32" s="24"/>
      <c r="M32" s="25"/>
      <c r="N32" s="26">
        <f>SUM(N30:N31)</f>
        <v>8</v>
      </c>
      <c r="O32" s="24"/>
      <c r="P32" s="25"/>
      <c r="Q32" s="26">
        <v>8</v>
      </c>
      <c r="R32" s="24"/>
      <c r="S32" s="25"/>
      <c r="T32" s="26">
        <f>SUM(T30:T31)</f>
        <v>8</v>
      </c>
      <c r="U32" s="74"/>
      <c r="V32" s="75"/>
      <c r="W32" s="110"/>
      <c r="X32" s="111"/>
    </row>
    <row r="33" spans="1:24" ht="24.95" customHeight="1">
      <c r="A33" s="68">
        <v>7</v>
      </c>
      <c r="B33" s="69" t="s">
        <v>79</v>
      </c>
      <c r="C33" s="49"/>
      <c r="D33" s="49"/>
      <c r="E33" s="2" t="s">
        <v>4</v>
      </c>
      <c r="F33" s="3">
        <v>0.41666666666666669</v>
      </c>
      <c r="G33" s="3">
        <v>0.58333333333333337</v>
      </c>
      <c r="H33" s="26">
        <f>HOUR(G33-F33)</f>
        <v>4</v>
      </c>
      <c r="I33" s="28">
        <v>0.33333333333333331</v>
      </c>
      <c r="J33" s="28">
        <v>0.5</v>
      </c>
      <c r="K33" s="26">
        <f>HOUR(J33-I33)</f>
        <v>4</v>
      </c>
      <c r="L33" s="3">
        <v>0.33333333333333331</v>
      </c>
      <c r="M33" s="3">
        <v>0.5</v>
      </c>
      <c r="N33" s="26">
        <f>HOUR(M33-L33)</f>
        <v>4</v>
      </c>
      <c r="O33" s="3">
        <v>0.33333333333333331</v>
      </c>
      <c r="P33" s="3">
        <v>0.5</v>
      </c>
      <c r="Q33" s="26">
        <f>HOUR(P33-O33)</f>
        <v>4</v>
      </c>
      <c r="R33" s="3">
        <v>0.33333333333333331</v>
      </c>
      <c r="S33" s="3">
        <v>0.5</v>
      </c>
      <c r="T33" s="26">
        <f>HOUR(S33-R33)</f>
        <v>4</v>
      </c>
      <c r="U33" s="70">
        <f>SUM(T35+Q35+N35+K35+H35)</f>
        <v>40</v>
      </c>
      <c r="V33" s="71"/>
      <c r="W33" s="110"/>
      <c r="X33" s="111"/>
    </row>
    <row r="34" spans="1:24" ht="24.95" customHeight="1">
      <c r="A34" s="68"/>
      <c r="B34" s="49"/>
      <c r="C34" s="49"/>
      <c r="D34" s="49"/>
      <c r="E34" s="2" t="s">
        <v>5</v>
      </c>
      <c r="F34" s="3">
        <v>0.625</v>
      </c>
      <c r="G34" s="3">
        <v>0.79166666666666663</v>
      </c>
      <c r="H34" s="26">
        <f>HOUR(G34-F34)</f>
        <v>4</v>
      </c>
      <c r="I34" s="28">
        <v>0.54166666666666663</v>
      </c>
      <c r="J34" s="28">
        <v>0.70833333333333337</v>
      </c>
      <c r="K34" s="26">
        <f>HOUR(J34-I34)</f>
        <v>4</v>
      </c>
      <c r="L34" s="3">
        <v>0.54166666666666663</v>
      </c>
      <c r="M34" s="3">
        <v>0.70833333333333337</v>
      </c>
      <c r="N34" s="26">
        <f>HOUR(M34-L34)</f>
        <v>4</v>
      </c>
      <c r="O34" s="3">
        <v>0.54166666666666663</v>
      </c>
      <c r="P34" s="3">
        <v>0.70833333333333337</v>
      </c>
      <c r="Q34" s="26">
        <f>HOUR(P34-O34)</f>
        <v>4</v>
      </c>
      <c r="R34" s="3">
        <v>0.54166666666666663</v>
      </c>
      <c r="S34" s="3">
        <v>0.70833333333333337</v>
      </c>
      <c r="T34" s="26">
        <f>HOUR(S34-R34)</f>
        <v>4</v>
      </c>
      <c r="U34" s="72"/>
      <c r="V34" s="73"/>
      <c r="W34" s="110"/>
      <c r="X34" s="111"/>
    </row>
    <row r="35" spans="1:24" ht="24.95" customHeight="1">
      <c r="A35" s="68"/>
      <c r="B35" s="49"/>
      <c r="C35" s="49"/>
      <c r="D35" s="49"/>
      <c r="E35" s="27" t="s">
        <v>6</v>
      </c>
      <c r="F35" s="24"/>
      <c r="G35" s="25"/>
      <c r="H35" s="26">
        <f>SUM(H33:H34)</f>
        <v>8</v>
      </c>
      <c r="I35" s="24"/>
      <c r="J35" s="25"/>
      <c r="K35" s="26">
        <f>SUM(K33:K34)</f>
        <v>8</v>
      </c>
      <c r="L35" s="24"/>
      <c r="M35" s="25"/>
      <c r="N35" s="26">
        <f>SUM(N33:N34)</f>
        <v>8</v>
      </c>
      <c r="O35" s="24"/>
      <c r="P35" s="25"/>
      <c r="Q35" s="26">
        <f>SUM(Q33+Q34)</f>
        <v>8</v>
      </c>
      <c r="R35" s="24"/>
      <c r="S35" s="25"/>
      <c r="T35" s="26">
        <f>SUM(T33:T34)</f>
        <v>8</v>
      </c>
      <c r="U35" s="74"/>
      <c r="V35" s="75"/>
      <c r="W35" s="110"/>
      <c r="X35" s="111"/>
    </row>
    <row r="36" spans="1:24" ht="24.95" customHeight="1">
      <c r="A36" s="68">
        <v>8</v>
      </c>
      <c r="B36" s="69" t="s">
        <v>50</v>
      </c>
      <c r="C36" s="49"/>
      <c r="D36" s="49"/>
      <c r="E36" s="2" t="s">
        <v>4</v>
      </c>
      <c r="F36" s="3">
        <v>0.33333333333333331</v>
      </c>
      <c r="G36" s="3">
        <v>0.5</v>
      </c>
      <c r="H36" s="26">
        <f>HOUR(G36-F36)</f>
        <v>4</v>
      </c>
      <c r="I36" s="3">
        <v>0.33333333333333331</v>
      </c>
      <c r="J36" s="3">
        <v>0.5</v>
      </c>
      <c r="K36" s="26">
        <f>HOUR(J36-I36)</f>
        <v>4</v>
      </c>
      <c r="L36" s="28">
        <v>0.41666666666666669</v>
      </c>
      <c r="M36" s="28">
        <v>0.58333333333333337</v>
      </c>
      <c r="N36" s="26">
        <f>HOUR(M36-L36)</f>
        <v>4</v>
      </c>
      <c r="O36" s="3">
        <v>0.33333333333333331</v>
      </c>
      <c r="P36" s="3">
        <v>0.5</v>
      </c>
      <c r="Q36" s="26">
        <f>HOUR(P36-O36)</f>
        <v>4</v>
      </c>
      <c r="R36" s="3">
        <v>0.33333333333333331</v>
      </c>
      <c r="S36" s="3">
        <v>0.5</v>
      </c>
      <c r="T36" s="26">
        <f>HOUR(S36-R36)</f>
        <v>4</v>
      </c>
      <c r="U36" s="70">
        <f>SUM(T38+Q38+N38+K38+H38)</f>
        <v>40</v>
      </c>
      <c r="V36" s="71"/>
      <c r="W36" s="110"/>
      <c r="X36" s="111"/>
    </row>
    <row r="37" spans="1:24" ht="24.95" customHeight="1">
      <c r="A37" s="68"/>
      <c r="B37" s="49"/>
      <c r="C37" s="49"/>
      <c r="D37" s="49"/>
      <c r="E37" s="2" t="s">
        <v>5</v>
      </c>
      <c r="F37" s="3">
        <v>0.54166666666666663</v>
      </c>
      <c r="G37" s="3">
        <v>0.70833333333333337</v>
      </c>
      <c r="H37" s="26">
        <f>HOUR(G37-F37)</f>
        <v>4</v>
      </c>
      <c r="I37" s="3">
        <v>0.54166666666666663</v>
      </c>
      <c r="J37" s="3">
        <v>0.70833333333333337</v>
      </c>
      <c r="K37" s="26">
        <f>HOUR(J37-I37)</f>
        <v>4</v>
      </c>
      <c r="L37" s="28">
        <v>0.625</v>
      </c>
      <c r="M37" s="28">
        <v>0.79166666666666663</v>
      </c>
      <c r="N37" s="26">
        <f>HOUR(M37-L37)</f>
        <v>4</v>
      </c>
      <c r="O37" s="3">
        <v>0.54166666666666663</v>
      </c>
      <c r="P37" s="3">
        <v>0.70833333333333337</v>
      </c>
      <c r="Q37" s="26">
        <f>HOUR(P37-O37)</f>
        <v>4</v>
      </c>
      <c r="R37" s="3">
        <v>0.54166666666666663</v>
      </c>
      <c r="S37" s="3">
        <v>0.70833333333333337</v>
      </c>
      <c r="T37" s="26">
        <f>HOUR(S37-R37)</f>
        <v>4</v>
      </c>
      <c r="U37" s="72"/>
      <c r="V37" s="73"/>
      <c r="W37" s="110"/>
      <c r="X37" s="111"/>
    </row>
    <row r="38" spans="1:24" ht="24.95" customHeight="1">
      <c r="A38" s="68"/>
      <c r="B38" s="49"/>
      <c r="C38" s="49"/>
      <c r="D38" s="49"/>
      <c r="E38" s="27" t="s">
        <v>6</v>
      </c>
      <c r="F38" s="24"/>
      <c r="G38" s="25"/>
      <c r="H38" s="26">
        <f>SUM(H36:H37)</f>
        <v>8</v>
      </c>
      <c r="I38" s="24"/>
      <c r="J38" s="25"/>
      <c r="K38" s="26">
        <f>SUM(K36:K37)</f>
        <v>8</v>
      </c>
      <c r="L38" s="24"/>
      <c r="M38" s="25"/>
      <c r="N38" s="26">
        <f>SUM(N36:N37)</f>
        <v>8</v>
      </c>
      <c r="O38" s="24"/>
      <c r="P38" s="25"/>
      <c r="Q38" s="26">
        <f>SUM(Q36+Q37)</f>
        <v>8</v>
      </c>
      <c r="R38" s="24"/>
      <c r="S38" s="25"/>
      <c r="T38" s="26">
        <f>SUM(T36:T37)</f>
        <v>8</v>
      </c>
      <c r="U38" s="74"/>
      <c r="V38" s="75"/>
      <c r="W38" s="110"/>
      <c r="X38" s="111"/>
    </row>
    <row r="39" spans="1:24" ht="24.95" customHeight="1">
      <c r="A39" s="68">
        <v>9</v>
      </c>
      <c r="B39" s="69" t="s">
        <v>76</v>
      </c>
      <c r="C39" s="49"/>
      <c r="D39" s="49"/>
      <c r="E39" s="2" t="s">
        <v>4</v>
      </c>
      <c r="F39" s="3">
        <v>0.41666666666666669</v>
      </c>
      <c r="G39" s="3">
        <v>0.58333333333333337</v>
      </c>
      <c r="H39" s="26">
        <f>HOUR(G39-F39)</f>
        <v>4</v>
      </c>
      <c r="I39" s="3">
        <v>0.33333333333333331</v>
      </c>
      <c r="J39" s="3">
        <v>0.5</v>
      </c>
      <c r="K39" s="26">
        <f>HOUR(J39-I39)</f>
        <v>4</v>
      </c>
      <c r="L39" s="3">
        <v>0.33333333333333331</v>
      </c>
      <c r="M39" s="3">
        <v>0.5</v>
      </c>
      <c r="N39" s="26">
        <f>HOUR(M39-L39)</f>
        <v>4</v>
      </c>
      <c r="O39" s="28">
        <v>0.33333333333333331</v>
      </c>
      <c r="P39" s="28">
        <v>0.5</v>
      </c>
      <c r="Q39" s="26">
        <f>HOUR(P39-O39)</f>
        <v>4</v>
      </c>
      <c r="R39" s="3">
        <v>0.33333333333333331</v>
      </c>
      <c r="S39" s="3">
        <v>0.5</v>
      </c>
      <c r="T39" s="26">
        <f>HOUR(S39-R39)</f>
        <v>4</v>
      </c>
      <c r="U39" s="70">
        <f>SUM(T41+Q41+N41+K41+H41)</f>
        <v>40</v>
      </c>
      <c r="V39" s="71"/>
      <c r="W39" s="110"/>
      <c r="X39" s="111"/>
    </row>
    <row r="40" spans="1:24" ht="24.95" customHeight="1">
      <c r="A40" s="68"/>
      <c r="B40" s="49"/>
      <c r="C40" s="49"/>
      <c r="D40" s="49"/>
      <c r="E40" s="2" t="s">
        <v>5</v>
      </c>
      <c r="F40" s="3">
        <v>0.625</v>
      </c>
      <c r="G40" s="3">
        <v>0.79166666666666663</v>
      </c>
      <c r="H40" s="26">
        <f>HOUR(G40-F40)</f>
        <v>4</v>
      </c>
      <c r="I40" s="3">
        <v>0.54166666666666663</v>
      </c>
      <c r="J40" s="3">
        <v>0.70833333333333337</v>
      </c>
      <c r="K40" s="26">
        <f>HOUR(J40-I40)</f>
        <v>4</v>
      </c>
      <c r="L40" s="3">
        <v>0.54166666666666663</v>
      </c>
      <c r="M40" s="3">
        <v>0.70833333333333337</v>
      </c>
      <c r="N40" s="26">
        <f>HOUR(M40-L40)</f>
        <v>4</v>
      </c>
      <c r="O40" s="28">
        <v>0.54166666666666663</v>
      </c>
      <c r="P40" s="28">
        <v>0.70833333333333337</v>
      </c>
      <c r="Q40" s="26">
        <f>HOUR(P40-O40)</f>
        <v>4</v>
      </c>
      <c r="R40" s="3">
        <v>0.54166666666666663</v>
      </c>
      <c r="S40" s="3">
        <v>0.70833333333333337</v>
      </c>
      <c r="T40" s="26">
        <f>HOUR(S40-R40)</f>
        <v>4</v>
      </c>
      <c r="U40" s="72"/>
      <c r="V40" s="73"/>
      <c r="W40" s="110"/>
      <c r="X40" s="111"/>
    </row>
    <row r="41" spans="1:24" ht="24.95" customHeight="1">
      <c r="A41" s="68"/>
      <c r="B41" s="49"/>
      <c r="C41" s="49"/>
      <c r="D41" s="49"/>
      <c r="E41" s="27" t="s">
        <v>6</v>
      </c>
      <c r="F41" s="24"/>
      <c r="G41" s="25"/>
      <c r="H41" s="26">
        <f>SUM(H39:H40)</f>
        <v>8</v>
      </c>
      <c r="I41" s="24"/>
      <c r="J41" s="25"/>
      <c r="K41" s="26">
        <f>SUM(K39:K40)</f>
        <v>8</v>
      </c>
      <c r="L41" s="24"/>
      <c r="M41" s="25"/>
      <c r="N41" s="26">
        <f>SUM(N39:N40)</f>
        <v>8</v>
      </c>
      <c r="O41" s="24"/>
      <c r="P41" s="25"/>
      <c r="Q41" s="26">
        <f>SUM(Q39+Q40)</f>
        <v>8</v>
      </c>
      <c r="R41" s="24"/>
      <c r="S41" s="25"/>
      <c r="T41" s="26">
        <f>SUM(T39:T40)</f>
        <v>8</v>
      </c>
      <c r="U41" s="74"/>
      <c r="V41" s="75"/>
      <c r="W41" s="110"/>
      <c r="X41" s="111"/>
    </row>
    <row r="42" spans="1:24" ht="24.95" customHeight="1">
      <c r="A42" s="16"/>
      <c r="B42" s="40" t="s">
        <v>41</v>
      </c>
      <c r="C42" s="41"/>
      <c r="D42" s="42"/>
      <c r="E42" s="18" t="s">
        <v>4</v>
      </c>
      <c r="F42" s="32">
        <f>MIN(F15,F18,F21,F24,F27,F30,F33,F36,F39)</f>
        <v>0.33333333333333331</v>
      </c>
      <c r="G42" s="32">
        <f>IF(MAX(G15,G18,G21,G24,G27,G30,G33,G36,G39)&gt;F43,F43,MAX(G15,G18,G21,G24,G27,G30,G33,G36,G39))</f>
        <v>0.54166666666666663</v>
      </c>
      <c r="H42" s="134"/>
      <c r="I42" s="32">
        <f>MIN(I15,I18,I21,I24,I27,I30,I33,I36,I39)</f>
        <v>0.33333333333333331</v>
      </c>
      <c r="J42" s="32">
        <f>IF(MAX(J15,J18,J21,J24,J27,J30,J33,J36,J39)&gt;I43,I43,MAX(J15,J18,J21,J24,J27,J30,J33,J36,J39))</f>
        <v>0.54166666666666663</v>
      </c>
      <c r="K42" s="134"/>
      <c r="L42" s="32">
        <f>MIN(L15,L18,L21,L24,L27,L30,L33,L36,L39)</f>
        <v>0.33333333333333331</v>
      </c>
      <c r="M42" s="32">
        <f>IF(MAX(M15,M18,M21,M24,M27,M30,M33,M36,M39)&gt;L43,L43,MAX(M15,M18,M21,M24,M27,M30,M33,M36,M39))</f>
        <v>0.54166666666666663</v>
      </c>
      <c r="N42" s="134"/>
      <c r="O42" s="32">
        <f>MIN(O15,O18,O21,O24,O27,O30,O33,O36,O39)</f>
        <v>0.33333333333333331</v>
      </c>
      <c r="P42" s="32">
        <f>IF(MAX(P15,P18,P21,P24,P27,P30,P33,P36,P39)&gt;O43,O43,MAX(P15,P18,P21,P24,P27,P30,P33,P36,P39))</f>
        <v>0.54166666666666663</v>
      </c>
      <c r="Q42" s="134"/>
      <c r="R42" s="32">
        <f>MIN(R15,R18,R21,R24,R27,R30,R33,R36,R39)</f>
        <v>0.33333333333333331</v>
      </c>
      <c r="S42" s="32">
        <f>IF(MAX(S15,S18,S21,S24,S27,S30,S33,S36,S39)&gt;R43,R43,MAX(S15,S18,S21,S24,S27,S30,S33,S36,S39))</f>
        <v>0.54166666666666663</v>
      </c>
      <c r="T42" s="140"/>
      <c r="U42" s="141"/>
      <c r="V42" s="142"/>
      <c r="W42" s="110"/>
      <c r="X42" s="111"/>
    </row>
    <row r="43" spans="1:24" ht="24.95" customHeight="1">
      <c r="A43" s="16"/>
      <c r="B43" s="43"/>
      <c r="C43" s="44"/>
      <c r="D43" s="45"/>
      <c r="E43" s="18" t="s">
        <v>5</v>
      </c>
      <c r="F43" s="32">
        <f>MIN(F16,F19,F22,F25,F28,F31,F34,F37,F40)</f>
        <v>0.54166666666666663</v>
      </c>
      <c r="G43" s="37">
        <f>MAX(G16,G19,G22,G25,G28,G31,G34,G37,G40)</f>
        <v>0.79166666666666663</v>
      </c>
      <c r="H43" s="135"/>
      <c r="I43" s="32">
        <f>MIN(I16,I19,I22,I25,I28,I31,I34,I37,I40)</f>
        <v>0.54166666666666663</v>
      </c>
      <c r="J43" s="37">
        <f>MAX(J16,J19,J22,J25,J28,J31,J34,J37,J40)</f>
        <v>0.79166666666666663</v>
      </c>
      <c r="K43" s="135"/>
      <c r="L43" s="32">
        <f>MIN(L16,L19,L22,L25,L28,L31,L34,L37,L40)</f>
        <v>0.54166666666666663</v>
      </c>
      <c r="M43" s="37">
        <f>MAX(M16,M19,M22,M25,M28,M31,M34,M37,M40)</f>
        <v>0.79166666666666663</v>
      </c>
      <c r="N43" s="135"/>
      <c r="O43" s="32">
        <f>MIN(O16,O19,O22,O25,O28,O31,O34,O37,O40)</f>
        <v>0.54166666666666663</v>
      </c>
      <c r="P43" s="37">
        <f>MAX(P16,P19,P22,P25,P28,P31,P34,P37,P40)</f>
        <v>0.79166666666666663</v>
      </c>
      <c r="Q43" s="135"/>
      <c r="R43" s="32">
        <f>MIN(R16,R19,R22,R25,R28,R31,R34,R37,R40)</f>
        <v>0.54166666666666663</v>
      </c>
      <c r="S43" s="37">
        <f>MAX(S16,S19,S22,S25,S28,S31,S34,S37,S40)</f>
        <v>0.79166666666666663</v>
      </c>
      <c r="T43" s="143"/>
      <c r="U43" s="144"/>
      <c r="V43" s="145"/>
      <c r="W43" s="110"/>
      <c r="X43" s="111"/>
    </row>
    <row r="44" spans="1:24" ht="24.95" customHeight="1">
      <c r="B44" s="137" t="s">
        <v>34</v>
      </c>
      <c r="C44" s="138"/>
      <c r="D44" s="138"/>
      <c r="E44" s="139"/>
      <c r="F44" s="50">
        <f>(G42-F42+G43-F43)*24</f>
        <v>11</v>
      </c>
      <c r="G44" s="50"/>
      <c r="H44" s="136"/>
      <c r="I44" s="50">
        <f>(J42-I42+J43-I43)*24</f>
        <v>11</v>
      </c>
      <c r="J44" s="50"/>
      <c r="K44" s="136"/>
      <c r="L44" s="50">
        <f>(M42-L42+M43-L43)*24</f>
        <v>11</v>
      </c>
      <c r="M44" s="50"/>
      <c r="N44" s="136"/>
      <c r="O44" s="50">
        <f>(P42-O42+P43-O43)*24</f>
        <v>11</v>
      </c>
      <c r="P44" s="50"/>
      <c r="Q44" s="136"/>
      <c r="R44" s="50">
        <f>(S42-R42+S43-R43)*24</f>
        <v>11</v>
      </c>
      <c r="S44" s="50"/>
      <c r="T44" s="146"/>
      <c r="U44" s="147"/>
      <c r="V44" s="148"/>
      <c r="W44" s="112"/>
      <c r="X44" s="113"/>
    </row>
    <row r="45" spans="1:24" ht="15" customHeight="1">
      <c r="W45" s="4"/>
      <c r="X45" s="4"/>
    </row>
    <row r="46" spans="1:24" ht="24.95" customHeight="1">
      <c r="B46" s="52" t="s">
        <v>15</v>
      </c>
      <c r="C46" s="53"/>
      <c r="D46" s="54"/>
      <c r="E46" s="5" t="s">
        <v>16</v>
      </c>
      <c r="F46" s="52" t="s">
        <v>17</v>
      </c>
      <c r="G46" s="54"/>
      <c r="H46" s="6" t="s">
        <v>18</v>
      </c>
      <c r="J46" s="55" t="s">
        <v>19</v>
      </c>
      <c r="K46" s="55"/>
      <c r="L46" s="55"/>
      <c r="M46" s="19"/>
      <c r="N46" s="12"/>
      <c r="O46" s="12"/>
      <c r="P46" s="12"/>
      <c r="Q46" s="13"/>
      <c r="R46" s="56" t="s">
        <v>21</v>
      </c>
      <c r="S46" s="55"/>
      <c r="T46" s="55"/>
    </row>
    <row r="47" spans="1:24" ht="39.950000000000003" customHeight="1">
      <c r="B47" s="57" t="s">
        <v>51</v>
      </c>
      <c r="C47" s="58"/>
      <c r="D47" s="59"/>
      <c r="E47" s="15" t="s">
        <v>58</v>
      </c>
      <c r="F47" s="166">
        <v>44781</v>
      </c>
      <c r="G47" s="61"/>
      <c r="H47" s="15"/>
      <c r="J47" s="62" t="s">
        <v>37</v>
      </c>
      <c r="K47" s="62"/>
      <c r="L47" s="62"/>
      <c r="M47" s="22"/>
      <c r="N47" s="12"/>
      <c r="O47" s="12"/>
      <c r="P47" s="12"/>
      <c r="Q47" s="13"/>
      <c r="R47" s="62" t="s">
        <v>37</v>
      </c>
      <c r="S47" s="62"/>
      <c r="T47" s="62"/>
    </row>
    <row r="48" spans="1:24" ht="39.950000000000003" customHeight="1">
      <c r="B48" s="57" t="s">
        <v>52</v>
      </c>
      <c r="C48" s="58"/>
      <c r="D48" s="59"/>
      <c r="E48" s="15" t="s">
        <v>59</v>
      </c>
      <c r="F48" s="166">
        <v>44781</v>
      </c>
      <c r="G48" s="61"/>
      <c r="H48" s="15"/>
      <c r="J48" s="123" t="s">
        <v>20</v>
      </c>
      <c r="K48" s="123"/>
      <c r="L48" s="123"/>
      <c r="M48" s="22"/>
      <c r="N48" s="12"/>
      <c r="O48" s="12"/>
      <c r="P48" s="12"/>
      <c r="Q48" s="13"/>
      <c r="R48" s="123" t="s">
        <v>43</v>
      </c>
      <c r="S48" s="123"/>
      <c r="T48" s="123"/>
    </row>
    <row r="49" spans="2:24" ht="39.950000000000003" customHeight="1">
      <c r="B49" s="57" t="s">
        <v>54</v>
      </c>
      <c r="C49" s="58"/>
      <c r="D49" s="59"/>
      <c r="E49" s="15" t="s">
        <v>60</v>
      </c>
      <c r="F49" s="166">
        <v>44781</v>
      </c>
      <c r="G49" s="61"/>
      <c r="H49" s="15"/>
      <c r="K49" s="9"/>
      <c r="L49" s="9"/>
      <c r="M49" s="9"/>
      <c r="Q49" s="8"/>
      <c r="R49" s="9"/>
      <c r="S49" s="9"/>
      <c r="T49" s="9"/>
    </row>
    <row r="50" spans="2:24" ht="39.950000000000003" customHeight="1">
      <c r="B50" s="57" t="s">
        <v>55</v>
      </c>
      <c r="C50" s="58"/>
      <c r="D50" s="59"/>
      <c r="E50" s="15" t="s">
        <v>61</v>
      </c>
      <c r="F50" s="166">
        <v>44781</v>
      </c>
      <c r="G50" s="61"/>
      <c r="H50" s="15"/>
      <c r="K50" s="9"/>
      <c r="L50" s="9"/>
      <c r="M50" s="9"/>
      <c r="Q50" s="8"/>
      <c r="R50" s="9"/>
      <c r="S50" s="9"/>
      <c r="T50" s="9"/>
    </row>
    <row r="51" spans="2:24" ht="39.950000000000003" customHeight="1">
      <c r="B51" s="57" t="s">
        <v>53</v>
      </c>
      <c r="C51" s="58"/>
      <c r="D51" s="59"/>
      <c r="E51" s="15" t="s">
        <v>62</v>
      </c>
      <c r="F51" s="166">
        <v>44781</v>
      </c>
      <c r="G51" s="61"/>
      <c r="H51" s="15"/>
      <c r="K51" s="9"/>
      <c r="L51" s="9"/>
      <c r="M51" s="9"/>
      <c r="Q51" s="8"/>
      <c r="R51" s="9"/>
      <c r="S51" s="9"/>
      <c r="T51" s="9"/>
    </row>
    <row r="52" spans="2:24" ht="39.950000000000003" customHeight="1">
      <c r="B52" s="57" t="s">
        <v>56</v>
      </c>
      <c r="C52" s="58"/>
      <c r="D52" s="59"/>
      <c r="E52" s="15" t="s">
        <v>63</v>
      </c>
      <c r="F52" s="166">
        <v>44781</v>
      </c>
      <c r="G52" s="61"/>
      <c r="H52" s="15"/>
      <c r="K52" s="9"/>
      <c r="L52" s="9"/>
      <c r="M52" s="9"/>
      <c r="Q52" s="8"/>
      <c r="R52" s="9"/>
      <c r="S52" s="9"/>
      <c r="T52" s="9"/>
    </row>
    <row r="53" spans="2:24" ht="39.950000000000003" customHeight="1">
      <c r="B53" s="57" t="s">
        <v>81</v>
      </c>
      <c r="C53" s="58"/>
      <c r="D53" s="59"/>
      <c r="E53" s="15" t="s">
        <v>64</v>
      </c>
      <c r="F53" s="166">
        <v>44781</v>
      </c>
      <c r="G53" s="61"/>
      <c r="H53" s="15"/>
      <c r="K53" s="9"/>
      <c r="L53" s="9"/>
      <c r="M53" s="9"/>
      <c r="Q53" s="8"/>
      <c r="R53" s="9"/>
      <c r="S53" s="9"/>
      <c r="T53" s="9"/>
    </row>
    <row r="54" spans="2:24" ht="39.950000000000003" customHeight="1">
      <c r="B54" s="57" t="s">
        <v>57</v>
      </c>
      <c r="C54" s="58"/>
      <c r="D54" s="59"/>
      <c r="E54" s="15" t="s">
        <v>65</v>
      </c>
      <c r="F54" s="166">
        <v>44781</v>
      </c>
      <c r="G54" s="61"/>
      <c r="H54" s="15"/>
      <c r="K54" s="9"/>
      <c r="L54" s="9"/>
      <c r="M54" s="9"/>
      <c r="Q54" s="8"/>
      <c r="R54" s="9"/>
      <c r="S54" s="9"/>
      <c r="T54" s="9"/>
    </row>
    <row r="55" spans="2:24" ht="39.950000000000003" customHeight="1">
      <c r="B55" s="57" t="s">
        <v>77</v>
      </c>
      <c r="C55" s="58"/>
      <c r="D55" s="59"/>
      <c r="E55" s="15" t="s">
        <v>66</v>
      </c>
      <c r="F55" s="166">
        <v>44781</v>
      </c>
      <c r="G55" s="61"/>
      <c r="H55" s="15"/>
      <c r="K55" s="9"/>
      <c r="L55" s="9"/>
      <c r="M55" s="9"/>
      <c r="Q55" s="8"/>
      <c r="R55" s="9"/>
      <c r="S55" s="9"/>
      <c r="T55" s="9"/>
    </row>
    <row r="57" spans="2:24">
      <c r="B57" s="33" t="s">
        <v>22</v>
      </c>
      <c r="C57" s="33"/>
      <c r="D57" s="34"/>
      <c r="E57" s="34"/>
      <c r="F57" s="34"/>
      <c r="G57" s="34"/>
      <c r="H57" s="34"/>
      <c r="I57" s="34"/>
      <c r="J57" s="34"/>
      <c r="K57" s="34"/>
      <c r="L57" s="34"/>
      <c r="M57" s="34"/>
      <c r="N57" s="34"/>
      <c r="O57" s="34"/>
      <c r="P57" s="34"/>
      <c r="Q57" s="34"/>
      <c r="R57" s="34"/>
      <c r="S57" s="34"/>
      <c r="T57" s="34"/>
      <c r="U57" s="34"/>
      <c r="V57" s="34"/>
      <c r="W57" s="34"/>
      <c r="X57" s="34"/>
    </row>
    <row r="58" spans="2:24" s="11" customFormat="1" ht="30" customHeight="1">
      <c r="B58" s="133" t="s">
        <v>23</v>
      </c>
      <c r="C58" s="132"/>
      <c r="D58" s="132"/>
      <c r="E58" s="132"/>
      <c r="F58" s="132"/>
      <c r="G58" s="132"/>
      <c r="H58" s="132"/>
      <c r="I58" s="132"/>
      <c r="J58" s="132"/>
      <c r="K58" s="132"/>
      <c r="L58" s="132"/>
      <c r="M58" s="132"/>
      <c r="N58" s="132"/>
      <c r="O58" s="132"/>
      <c r="P58" s="132"/>
      <c r="Q58" s="132"/>
      <c r="R58" s="132"/>
      <c r="S58" s="132"/>
      <c r="T58" s="132"/>
      <c r="U58" s="132"/>
      <c r="V58" s="132"/>
      <c r="W58" s="132"/>
      <c r="X58" s="132"/>
    </row>
    <row r="59" spans="2:24" s="11" customFormat="1">
      <c r="B59" s="132" t="s">
        <v>24</v>
      </c>
      <c r="C59" s="132"/>
      <c r="D59" s="132"/>
      <c r="E59" s="132"/>
      <c r="F59" s="132"/>
      <c r="G59" s="132"/>
      <c r="H59" s="132"/>
      <c r="I59" s="132"/>
      <c r="J59" s="132"/>
      <c r="K59" s="132"/>
      <c r="L59" s="132"/>
      <c r="M59" s="132"/>
      <c r="N59" s="132"/>
      <c r="O59" s="132"/>
      <c r="P59" s="132"/>
      <c r="Q59" s="132"/>
      <c r="R59" s="132"/>
      <c r="S59" s="132"/>
      <c r="T59" s="132"/>
      <c r="U59" s="132"/>
      <c r="V59" s="132"/>
      <c r="W59" s="132"/>
      <c r="X59" s="132"/>
    </row>
    <row r="60" spans="2:24" s="11" customFormat="1">
      <c r="B60" s="132" t="s">
        <v>25</v>
      </c>
      <c r="C60" s="132"/>
      <c r="D60" s="132"/>
      <c r="E60" s="132"/>
      <c r="F60" s="132"/>
      <c r="G60" s="132"/>
      <c r="H60" s="132"/>
      <c r="I60" s="132"/>
      <c r="J60" s="132"/>
      <c r="K60" s="132"/>
      <c r="L60" s="132"/>
      <c r="M60" s="132"/>
      <c r="N60" s="132"/>
      <c r="O60" s="132"/>
      <c r="P60" s="132"/>
      <c r="Q60" s="132"/>
      <c r="R60" s="132"/>
      <c r="S60" s="132"/>
      <c r="T60" s="132"/>
      <c r="U60" s="132"/>
      <c r="V60" s="132"/>
      <c r="W60" s="132"/>
      <c r="X60" s="132"/>
    </row>
    <row r="61" spans="2:24" s="11" customFormat="1">
      <c r="B61" s="173" t="s">
        <v>26</v>
      </c>
      <c r="C61" s="132"/>
      <c r="D61" s="132"/>
      <c r="E61" s="132"/>
      <c r="F61" s="132"/>
      <c r="G61" s="132"/>
      <c r="H61" s="132"/>
      <c r="I61" s="132"/>
      <c r="J61" s="132"/>
      <c r="K61" s="132"/>
      <c r="L61" s="132"/>
      <c r="M61" s="132"/>
      <c r="N61" s="132"/>
      <c r="O61" s="132"/>
      <c r="P61" s="132"/>
      <c r="Q61" s="132"/>
      <c r="R61" s="132"/>
      <c r="S61" s="132"/>
      <c r="T61" s="132"/>
      <c r="U61" s="132"/>
      <c r="V61" s="132"/>
      <c r="W61" s="132"/>
      <c r="X61" s="132"/>
    </row>
    <row r="62" spans="2:24" s="11" customFormat="1">
      <c r="B62" s="132" t="s">
        <v>27</v>
      </c>
      <c r="C62" s="132"/>
      <c r="D62" s="132"/>
      <c r="E62" s="132"/>
      <c r="F62" s="132"/>
      <c r="G62" s="132"/>
      <c r="H62" s="132"/>
      <c r="I62" s="132"/>
      <c r="J62" s="132"/>
      <c r="K62" s="132"/>
      <c r="L62" s="132"/>
      <c r="M62" s="132"/>
      <c r="N62" s="132"/>
      <c r="O62" s="132"/>
      <c r="P62" s="132"/>
      <c r="Q62" s="132"/>
      <c r="R62" s="132"/>
      <c r="S62" s="132"/>
      <c r="T62" s="132"/>
      <c r="U62" s="132"/>
      <c r="V62" s="132"/>
      <c r="W62" s="132"/>
      <c r="X62" s="132"/>
    </row>
    <row r="63" spans="2:24" s="11" customFormat="1">
      <c r="B63" s="132" t="s">
        <v>28</v>
      </c>
      <c r="C63" s="132"/>
      <c r="D63" s="132"/>
      <c r="E63" s="132"/>
      <c r="F63" s="132"/>
      <c r="G63" s="132"/>
      <c r="H63" s="132"/>
      <c r="I63" s="132"/>
      <c r="J63" s="132"/>
      <c r="K63" s="132"/>
      <c r="L63" s="132"/>
      <c r="M63" s="132"/>
      <c r="N63" s="132"/>
      <c r="O63" s="132"/>
      <c r="P63" s="132"/>
      <c r="Q63" s="132"/>
      <c r="R63" s="132"/>
      <c r="S63" s="132"/>
      <c r="T63" s="132"/>
      <c r="U63" s="132"/>
      <c r="V63" s="132"/>
      <c r="W63" s="132"/>
      <c r="X63" s="132"/>
    </row>
    <row r="64" spans="2:24" s="11" customFormat="1">
      <c r="B64" s="132" t="s">
        <v>29</v>
      </c>
      <c r="C64" s="132"/>
      <c r="D64" s="132"/>
      <c r="E64" s="132"/>
      <c r="F64" s="132"/>
      <c r="G64" s="132"/>
      <c r="H64" s="132"/>
      <c r="I64" s="132"/>
      <c r="J64" s="132"/>
      <c r="K64" s="132"/>
      <c r="L64" s="132"/>
      <c r="M64" s="132"/>
      <c r="N64" s="132"/>
      <c r="O64" s="132"/>
      <c r="P64" s="132"/>
      <c r="Q64" s="132"/>
      <c r="R64" s="132"/>
      <c r="S64" s="132"/>
      <c r="T64" s="132"/>
      <c r="U64" s="132"/>
      <c r="V64" s="132"/>
      <c r="W64" s="132"/>
      <c r="X64" s="132"/>
    </row>
    <row r="65" spans="2:24" s="11" customFormat="1">
      <c r="B65" s="132" t="s">
        <v>30</v>
      </c>
      <c r="C65" s="132"/>
      <c r="D65" s="132"/>
      <c r="E65" s="132"/>
      <c r="F65" s="132"/>
      <c r="G65" s="132"/>
      <c r="H65" s="132"/>
      <c r="I65" s="132"/>
      <c r="J65" s="132"/>
      <c r="K65" s="132"/>
      <c r="L65" s="132"/>
      <c r="M65" s="132"/>
      <c r="N65" s="132"/>
      <c r="O65" s="132"/>
      <c r="P65" s="132"/>
      <c r="Q65" s="132"/>
      <c r="R65" s="132"/>
      <c r="S65" s="132"/>
      <c r="T65" s="132"/>
      <c r="U65" s="132"/>
      <c r="V65" s="132"/>
      <c r="W65" s="132"/>
      <c r="X65" s="132"/>
    </row>
    <row r="66" spans="2:24" s="11" customFormat="1">
      <c r="B66" s="132" t="s">
        <v>31</v>
      </c>
      <c r="C66" s="132"/>
      <c r="D66" s="132"/>
      <c r="E66" s="132"/>
      <c r="F66" s="132"/>
      <c r="G66" s="132"/>
      <c r="H66" s="132"/>
      <c r="I66" s="132"/>
      <c r="J66" s="132"/>
      <c r="K66" s="132"/>
      <c r="L66" s="132"/>
      <c r="M66" s="132"/>
      <c r="N66" s="132"/>
      <c r="O66" s="132"/>
      <c r="P66" s="132"/>
      <c r="Q66" s="132"/>
      <c r="R66" s="132"/>
      <c r="S66" s="132"/>
      <c r="T66" s="132"/>
      <c r="U66" s="132"/>
      <c r="V66" s="132"/>
      <c r="W66" s="132"/>
      <c r="X66" s="132"/>
    </row>
    <row r="67" spans="2:24" s="11" customFormat="1">
      <c r="B67" s="132" t="s">
        <v>32</v>
      </c>
      <c r="C67" s="132"/>
      <c r="D67" s="132"/>
      <c r="E67" s="132"/>
      <c r="F67" s="132"/>
      <c r="G67" s="132"/>
      <c r="H67" s="132"/>
      <c r="I67" s="132"/>
      <c r="J67" s="132"/>
      <c r="K67" s="132"/>
      <c r="L67" s="132"/>
      <c r="M67" s="132"/>
      <c r="N67" s="132"/>
      <c r="O67" s="132"/>
      <c r="P67" s="132"/>
      <c r="Q67" s="132"/>
      <c r="R67" s="132"/>
      <c r="S67" s="132"/>
      <c r="T67" s="132"/>
      <c r="U67" s="132"/>
      <c r="V67" s="132"/>
      <c r="W67" s="132"/>
      <c r="X67" s="132"/>
    </row>
    <row r="68" spans="2:24" s="11" customFormat="1">
      <c r="B68" s="132" t="s">
        <v>33</v>
      </c>
      <c r="C68" s="132"/>
      <c r="D68" s="132"/>
      <c r="E68" s="132"/>
      <c r="F68" s="132"/>
      <c r="G68" s="132"/>
      <c r="H68" s="132"/>
      <c r="I68" s="132"/>
      <c r="J68" s="132"/>
      <c r="K68" s="132"/>
      <c r="L68" s="132"/>
      <c r="M68" s="132"/>
      <c r="N68" s="132"/>
      <c r="O68" s="132"/>
      <c r="P68" s="132"/>
      <c r="Q68" s="132"/>
      <c r="R68" s="132"/>
      <c r="S68" s="132"/>
      <c r="T68" s="132"/>
      <c r="U68" s="132"/>
      <c r="V68" s="132"/>
      <c r="W68" s="132"/>
      <c r="X68" s="132"/>
    </row>
    <row r="69" spans="2:24" s="11" customFormat="1">
      <c r="B69" s="132"/>
      <c r="C69" s="132"/>
      <c r="D69" s="132"/>
      <c r="E69" s="132"/>
      <c r="F69" s="132"/>
      <c r="G69" s="132"/>
      <c r="H69" s="132"/>
      <c r="I69" s="132"/>
      <c r="J69" s="132"/>
      <c r="K69" s="132"/>
      <c r="L69" s="132"/>
      <c r="M69" s="132"/>
      <c r="N69" s="132"/>
      <c r="O69" s="132"/>
      <c r="P69" s="132"/>
      <c r="Q69" s="132"/>
      <c r="R69" s="132"/>
      <c r="S69" s="132"/>
      <c r="T69" s="132"/>
      <c r="U69" s="132"/>
      <c r="V69" s="132"/>
      <c r="W69" s="132"/>
      <c r="X69" s="132"/>
    </row>
    <row r="70" spans="2:24" s="11" customFormat="1">
      <c r="B70" s="51"/>
      <c r="C70" s="51"/>
      <c r="D70" s="51"/>
      <c r="E70" s="51"/>
      <c r="F70" s="51"/>
      <c r="G70" s="51"/>
      <c r="H70" s="51"/>
      <c r="I70" s="51"/>
      <c r="J70" s="51"/>
      <c r="K70" s="51"/>
      <c r="L70" s="51"/>
      <c r="M70" s="51"/>
      <c r="N70" s="51"/>
      <c r="O70" s="51"/>
      <c r="P70" s="51"/>
      <c r="Q70" s="51"/>
      <c r="R70" s="51"/>
      <c r="S70" s="51"/>
      <c r="T70" s="51"/>
      <c r="U70" s="51"/>
      <c r="V70" s="51"/>
      <c r="W70" s="51"/>
      <c r="X70" s="51"/>
    </row>
    <row r="71" spans="2:24" s="11" customFormat="1">
      <c r="B71" s="51"/>
      <c r="C71" s="51"/>
      <c r="D71" s="51"/>
      <c r="E71" s="51"/>
      <c r="F71" s="51"/>
      <c r="G71" s="51"/>
      <c r="H71" s="51"/>
      <c r="I71" s="51"/>
      <c r="J71" s="51"/>
      <c r="K71" s="51"/>
      <c r="L71" s="51"/>
      <c r="M71" s="51"/>
      <c r="N71" s="51"/>
      <c r="O71" s="51"/>
      <c r="P71" s="51"/>
      <c r="Q71" s="51"/>
      <c r="R71" s="51"/>
      <c r="S71" s="51"/>
      <c r="T71" s="51"/>
      <c r="U71" s="51"/>
      <c r="V71" s="51"/>
      <c r="W71" s="51"/>
      <c r="X71" s="51"/>
    </row>
  </sheetData>
  <mergeCells count="106">
    <mergeCell ref="B2:X2"/>
    <mergeCell ref="A4:C4"/>
    <mergeCell ref="D4:X4"/>
    <mergeCell ref="A5:C5"/>
    <mergeCell ref="D5:X5"/>
    <mergeCell ref="A6:C6"/>
    <mergeCell ref="D6:X6"/>
    <mergeCell ref="W8:X12"/>
    <mergeCell ref="F13:G13"/>
    <mergeCell ref="I13:J13"/>
    <mergeCell ref="L13:M13"/>
    <mergeCell ref="O13:P13"/>
    <mergeCell ref="R13:S13"/>
    <mergeCell ref="W13:X44"/>
    <mergeCell ref="F8:H12"/>
    <mergeCell ref="I8:K12"/>
    <mergeCell ref="L8:N12"/>
    <mergeCell ref="O8:Q12"/>
    <mergeCell ref="R8:T12"/>
    <mergeCell ref="A15:A17"/>
    <mergeCell ref="B15:D17"/>
    <mergeCell ref="U15:V17"/>
    <mergeCell ref="A18:A20"/>
    <mergeCell ref="B18:D20"/>
    <mergeCell ref="T42:V44"/>
    <mergeCell ref="I44:J44"/>
    <mergeCell ref="U18:V20"/>
    <mergeCell ref="U8:V12"/>
    <mergeCell ref="A27:A29"/>
    <mergeCell ref="B27:D29"/>
    <mergeCell ref="U27:V29"/>
    <mergeCell ref="A8:E14"/>
    <mergeCell ref="U13:V14"/>
    <mergeCell ref="T13:T14"/>
    <mergeCell ref="Q13:Q14"/>
    <mergeCell ref="N13:N14"/>
    <mergeCell ref="K13:K14"/>
    <mergeCell ref="H13:H14"/>
    <mergeCell ref="A33:A35"/>
    <mergeCell ref="B33:D35"/>
    <mergeCell ref="U33:V35"/>
    <mergeCell ref="A36:A38"/>
    <mergeCell ref="B36:D38"/>
    <mergeCell ref="U36:V38"/>
    <mergeCell ref="A39:A41"/>
    <mergeCell ref="B39:D41"/>
    <mergeCell ref="U39:V41"/>
    <mergeCell ref="A30:A32"/>
    <mergeCell ref="B30:D32"/>
    <mergeCell ref="U30:V32"/>
    <mergeCell ref="A21:A23"/>
    <mergeCell ref="B21:D23"/>
    <mergeCell ref="U21:V23"/>
    <mergeCell ref="A24:A26"/>
    <mergeCell ref="B24:D26"/>
    <mergeCell ref="U24:V26"/>
    <mergeCell ref="B55:D55"/>
    <mergeCell ref="F55:G55"/>
    <mergeCell ref="B48:D48"/>
    <mergeCell ref="F48:G48"/>
    <mergeCell ref="R48:T48"/>
    <mergeCell ref="B49:D49"/>
    <mergeCell ref="F49:G49"/>
    <mergeCell ref="B46:D46"/>
    <mergeCell ref="F46:G46"/>
    <mergeCell ref="R46:T46"/>
    <mergeCell ref="B47:D47"/>
    <mergeCell ref="F47:G47"/>
    <mergeCell ref="R47:T47"/>
    <mergeCell ref="L44:M44"/>
    <mergeCell ref="O44:P44"/>
    <mergeCell ref="R44:S44"/>
    <mergeCell ref="B58:X58"/>
    <mergeCell ref="B59:X59"/>
    <mergeCell ref="B50:D50"/>
    <mergeCell ref="F50:G50"/>
    <mergeCell ref="B51:D51"/>
    <mergeCell ref="F51:G51"/>
    <mergeCell ref="B52:D52"/>
    <mergeCell ref="F52:G52"/>
    <mergeCell ref="B54:D54"/>
    <mergeCell ref="F54:G54"/>
    <mergeCell ref="B53:D53"/>
    <mergeCell ref="F53:G53"/>
    <mergeCell ref="B66:X66"/>
    <mergeCell ref="B67:X67"/>
    <mergeCell ref="B68:X68"/>
    <mergeCell ref="B69:X69"/>
    <mergeCell ref="B70:X70"/>
    <mergeCell ref="B71:X71"/>
    <mergeCell ref="B60:X60"/>
    <mergeCell ref="B61:X61"/>
    <mergeCell ref="B62:X62"/>
    <mergeCell ref="B63:X63"/>
    <mergeCell ref="B64:X64"/>
    <mergeCell ref="B65:X65"/>
    <mergeCell ref="B44:E44"/>
    <mergeCell ref="F44:G44"/>
    <mergeCell ref="B42:D43"/>
    <mergeCell ref="J47:L47"/>
    <mergeCell ref="J46:L46"/>
    <mergeCell ref="J48:L48"/>
    <mergeCell ref="Q42:Q44"/>
    <mergeCell ref="N42:N44"/>
    <mergeCell ref="K42:K44"/>
    <mergeCell ref="H42:H44"/>
  </mergeCells>
  <printOptions horizontalCentered="1"/>
  <pageMargins left="0" right="0" top="0" bottom="0" header="0" footer="0"/>
  <pageSetup paperSize="9" scale="38" orientation="landscape" verticalDpi="0" r:id="rId1"/>
</worksheet>
</file>

<file path=xl/worksheets/sheet9.xml><?xml version="1.0" encoding="utf-8"?>
<worksheet xmlns="http://schemas.openxmlformats.org/spreadsheetml/2006/main" xmlns:r="http://schemas.openxmlformats.org/officeDocument/2006/relationships">
  <sheetPr>
    <tabColor rgb="FF7030A0"/>
    <pageSetUpPr fitToPage="1"/>
  </sheetPr>
  <dimension ref="A2:X75"/>
  <sheetViews>
    <sheetView topLeftCell="A7" zoomScale="70" zoomScaleNormal="70" zoomScaleSheetLayoutView="90" workbookViewId="0">
      <selection activeCell="R51" sqref="R51:T51"/>
    </sheetView>
  </sheetViews>
  <sheetFormatPr defaultRowHeight="15"/>
  <cols>
    <col min="1" max="3" width="9.140625" style="1"/>
    <col min="4" max="4" width="80.7109375" style="1" customWidth="1"/>
    <col min="5" max="5" width="17.5703125" style="1" customWidth="1"/>
    <col min="6" max="6" width="8.85546875" style="1" customWidth="1"/>
    <col min="7" max="7" width="8" style="1" customWidth="1"/>
    <col min="8" max="8" width="14.85546875" style="1" customWidth="1"/>
    <col min="9" max="9" width="8.7109375" style="1" customWidth="1"/>
    <col min="10" max="10" width="8.28515625" style="1" customWidth="1"/>
    <col min="11" max="11" width="14.140625" style="1" customWidth="1"/>
    <col min="12" max="12" width="8.85546875" style="1" customWidth="1"/>
    <col min="13" max="13" width="8.42578125" style="1" customWidth="1"/>
    <col min="14" max="14" width="13.85546875" style="1" customWidth="1"/>
    <col min="15" max="15" width="8" style="1" customWidth="1"/>
    <col min="16" max="16" width="8.28515625" style="1" customWidth="1"/>
    <col min="17" max="17" width="14.140625" style="1" customWidth="1"/>
    <col min="18" max="18" width="8.140625" style="1" customWidth="1"/>
    <col min="19" max="19" width="8.42578125" style="1" customWidth="1"/>
    <col min="20" max="20" width="14.5703125" style="1" customWidth="1"/>
    <col min="21" max="23" width="9.140625" style="1"/>
    <col min="24" max="24" width="15.5703125" style="1" customWidth="1"/>
    <col min="25" max="16384" width="9.140625" style="1"/>
  </cols>
  <sheetData>
    <row r="2" spans="1:24" ht="39.75" customHeight="1">
      <c r="B2" s="107" t="s">
        <v>42</v>
      </c>
      <c r="C2" s="107"/>
      <c r="D2" s="107"/>
      <c r="E2" s="107"/>
      <c r="F2" s="107"/>
      <c r="G2" s="107"/>
      <c r="H2" s="107"/>
      <c r="I2" s="107"/>
      <c r="J2" s="107"/>
      <c r="K2" s="107"/>
      <c r="L2" s="107"/>
      <c r="M2" s="107"/>
      <c r="N2" s="107"/>
      <c r="O2" s="107"/>
      <c r="P2" s="107"/>
      <c r="Q2" s="107"/>
      <c r="R2" s="107"/>
      <c r="S2" s="107"/>
      <c r="T2" s="107"/>
      <c r="U2" s="107"/>
      <c r="V2" s="107"/>
      <c r="W2" s="107"/>
      <c r="X2" s="107"/>
    </row>
    <row r="4" spans="1:24" ht="24.95" customHeight="1">
      <c r="A4" s="137" t="s">
        <v>0</v>
      </c>
      <c r="B4" s="138"/>
      <c r="C4" s="139"/>
      <c r="D4" s="57"/>
      <c r="E4" s="58"/>
      <c r="F4" s="58"/>
      <c r="G4" s="58"/>
      <c r="H4" s="58"/>
      <c r="I4" s="58"/>
      <c r="J4" s="58"/>
      <c r="K4" s="58"/>
      <c r="L4" s="58"/>
      <c r="M4" s="58"/>
      <c r="N4" s="58"/>
      <c r="O4" s="58"/>
      <c r="P4" s="58"/>
      <c r="Q4" s="58"/>
      <c r="R4" s="58"/>
      <c r="S4" s="58"/>
      <c r="T4" s="58"/>
      <c r="U4" s="58"/>
      <c r="V4" s="58"/>
      <c r="W4" s="58"/>
      <c r="X4" s="59"/>
    </row>
    <row r="5" spans="1:24" ht="24.95" customHeight="1">
      <c r="A5" s="137" t="s">
        <v>1</v>
      </c>
      <c r="B5" s="138"/>
      <c r="C5" s="139"/>
      <c r="D5" s="57"/>
      <c r="E5" s="58"/>
      <c r="F5" s="58"/>
      <c r="G5" s="58"/>
      <c r="H5" s="58"/>
      <c r="I5" s="58"/>
      <c r="J5" s="58"/>
      <c r="K5" s="58"/>
      <c r="L5" s="58"/>
      <c r="M5" s="58"/>
      <c r="N5" s="58"/>
      <c r="O5" s="58"/>
      <c r="P5" s="58"/>
      <c r="Q5" s="58"/>
      <c r="R5" s="58"/>
      <c r="S5" s="58"/>
      <c r="T5" s="58"/>
      <c r="U5" s="58"/>
      <c r="V5" s="58"/>
      <c r="W5" s="58"/>
      <c r="X5" s="59"/>
    </row>
    <row r="6" spans="1:24" ht="24.95" customHeight="1">
      <c r="A6" s="137" t="s">
        <v>2</v>
      </c>
      <c r="B6" s="138"/>
      <c r="C6" s="139"/>
      <c r="D6" s="57"/>
      <c r="E6" s="58"/>
      <c r="F6" s="58"/>
      <c r="G6" s="58"/>
      <c r="H6" s="58"/>
      <c r="I6" s="58"/>
      <c r="J6" s="58"/>
      <c r="K6" s="58"/>
      <c r="L6" s="58"/>
      <c r="M6" s="58"/>
      <c r="N6" s="58"/>
      <c r="O6" s="58"/>
      <c r="P6" s="58"/>
      <c r="Q6" s="58"/>
      <c r="R6" s="58"/>
      <c r="S6" s="58"/>
      <c r="T6" s="58"/>
      <c r="U6" s="58"/>
      <c r="V6" s="58"/>
      <c r="W6" s="58"/>
      <c r="X6" s="59"/>
    </row>
    <row r="8" spans="1:24" ht="15" customHeight="1">
      <c r="A8" s="85" t="s">
        <v>3</v>
      </c>
      <c r="B8" s="86"/>
      <c r="C8" s="86"/>
      <c r="D8" s="86"/>
      <c r="E8" s="87"/>
      <c r="F8" s="100" t="s">
        <v>7</v>
      </c>
      <c r="G8" s="100"/>
      <c r="H8" s="100"/>
      <c r="I8" s="100" t="s">
        <v>8</v>
      </c>
      <c r="J8" s="100"/>
      <c r="K8" s="100"/>
      <c r="L8" s="100" t="s">
        <v>9</v>
      </c>
      <c r="M8" s="100"/>
      <c r="N8" s="100"/>
      <c r="O8" s="100" t="s">
        <v>10</v>
      </c>
      <c r="P8" s="100"/>
      <c r="Q8" s="100"/>
      <c r="R8" s="100" t="s">
        <v>11</v>
      </c>
      <c r="S8" s="100"/>
      <c r="T8" s="100"/>
      <c r="U8" s="105" t="s">
        <v>12</v>
      </c>
      <c r="V8" s="98"/>
      <c r="W8" s="105" t="s">
        <v>13</v>
      </c>
      <c r="X8" s="98"/>
    </row>
    <row r="9" spans="1:24" ht="15" customHeight="1">
      <c r="A9" s="88"/>
      <c r="B9" s="89"/>
      <c r="C9" s="89"/>
      <c r="D9" s="89"/>
      <c r="E9" s="90"/>
      <c r="F9" s="101"/>
      <c r="G9" s="101"/>
      <c r="H9" s="101"/>
      <c r="I9" s="101"/>
      <c r="J9" s="101"/>
      <c r="K9" s="101"/>
      <c r="L9" s="101"/>
      <c r="M9" s="101"/>
      <c r="N9" s="101"/>
      <c r="O9" s="101"/>
      <c r="P9" s="101"/>
      <c r="Q9" s="101"/>
      <c r="R9" s="101"/>
      <c r="S9" s="101"/>
      <c r="T9" s="101"/>
      <c r="U9" s="106"/>
      <c r="V9" s="106"/>
      <c r="W9" s="106"/>
      <c r="X9" s="106"/>
    </row>
    <row r="10" spans="1:24" ht="15" customHeight="1">
      <c r="A10" s="88"/>
      <c r="B10" s="89"/>
      <c r="C10" s="89"/>
      <c r="D10" s="89"/>
      <c r="E10" s="90"/>
      <c r="F10" s="101"/>
      <c r="G10" s="101"/>
      <c r="H10" s="101"/>
      <c r="I10" s="101"/>
      <c r="J10" s="101"/>
      <c r="K10" s="101"/>
      <c r="L10" s="101"/>
      <c r="M10" s="101"/>
      <c r="N10" s="101"/>
      <c r="O10" s="101"/>
      <c r="P10" s="101"/>
      <c r="Q10" s="101"/>
      <c r="R10" s="101"/>
      <c r="S10" s="101"/>
      <c r="T10" s="101"/>
      <c r="U10" s="106"/>
      <c r="V10" s="106"/>
      <c r="W10" s="106"/>
      <c r="X10" s="106"/>
    </row>
    <row r="11" spans="1:24" ht="15" customHeight="1">
      <c r="A11" s="88"/>
      <c r="B11" s="89"/>
      <c r="C11" s="89"/>
      <c r="D11" s="89"/>
      <c r="E11" s="90"/>
      <c r="F11" s="101"/>
      <c r="G11" s="101"/>
      <c r="H11" s="101"/>
      <c r="I11" s="101"/>
      <c r="J11" s="101"/>
      <c r="K11" s="101"/>
      <c r="L11" s="101"/>
      <c r="M11" s="101"/>
      <c r="N11" s="101"/>
      <c r="O11" s="101"/>
      <c r="P11" s="101"/>
      <c r="Q11" s="101"/>
      <c r="R11" s="101"/>
      <c r="S11" s="101"/>
      <c r="T11" s="101"/>
      <c r="U11" s="106"/>
      <c r="V11" s="106"/>
      <c r="W11" s="106"/>
      <c r="X11" s="106"/>
    </row>
    <row r="12" spans="1:24" ht="56.25" customHeight="1">
      <c r="A12" s="88"/>
      <c r="B12" s="89"/>
      <c r="C12" s="89"/>
      <c r="D12" s="89"/>
      <c r="E12" s="90"/>
      <c r="F12" s="102"/>
      <c r="G12" s="102"/>
      <c r="H12" s="102"/>
      <c r="I12" s="102"/>
      <c r="J12" s="102"/>
      <c r="K12" s="102"/>
      <c r="L12" s="102"/>
      <c r="M12" s="102"/>
      <c r="N12" s="102"/>
      <c r="O12" s="102"/>
      <c r="P12" s="102"/>
      <c r="Q12" s="102"/>
      <c r="R12" s="102"/>
      <c r="S12" s="102"/>
      <c r="T12" s="102"/>
      <c r="U12" s="99"/>
      <c r="V12" s="99"/>
      <c r="W12" s="99"/>
      <c r="X12" s="99"/>
    </row>
    <row r="13" spans="1:24" ht="34.5" customHeight="1">
      <c r="A13" s="88"/>
      <c r="B13" s="89"/>
      <c r="C13" s="89"/>
      <c r="D13" s="89"/>
      <c r="E13" s="90"/>
      <c r="F13" s="103" t="s">
        <v>14</v>
      </c>
      <c r="G13" s="104"/>
      <c r="H13" s="98" t="s">
        <v>6</v>
      </c>
      <c r="I13" s="103" t="s">
        <v>14</v>
      </c>
      <c r="J13" s="104"/>
      <c r="K13" s="98" t="s">
        <v>6</v>
      </c>
      <c r="L13" s="103" t="s">
        <v>14</v>
      </c>
      <c r="M13" s="104"/>
      <c r="N13" s="98" t="s">
        <v>6</v>
      </c>
      <c r="O13" s="103" t="s">
        <v>14</v>
      </c>
      <c r="P13" s="104"/>
      <c r="Q13" s="98" t="s">
        <v>6</v>
      </c>
      <c r="R13" s="103" t="s">
        <v>14</v>
      </c>
      <c r="S13" s="104"/>
      <c r="T13" s="98" t="s">
        <v>6</v>
      </c>
      <c r="U13" s="94" t="s">
        <v>6</v>
      </c>
      <c r="V13" s="95"/>
      <c r="W13" s="108">
        <f>SUM(F47+I47+L47+O47+R47)</f>
        <v>55</v>
      </c>
      <c r="X13" s="109"/>
    </row>
    <row r="14" spans="1:24" ht="29.25" customHeight="1">
      <c r="A14" s="91"/>
      <c r="B14" s="92"/>
      <c r="C14" s="92"/>
      <c r="D14" s="92"/>
      <c r="E14" s="93"/>
      <c r="F14" s="23" t="s">
        <v>38</v>
      </c>
      <c r="G14" s="23" t="s">
        <v>39</v>
      </c>
      <c r="H14" s="99"/>
      <c r="I14" s="23" t="s">
        <v>38</v>
      </c>
      <c r="J14" s="23" t="s">
        <v>39</v>
      </c>
      <c r="K14" s="99"/>
      <c r="L14" s="23" t="s">
        <v>38</v>
      </c>
      <c r="M14" s="23" t="s">
        <v>39</v>
      </c>
      <c r="N14" s="99"/>
      <c r="O14" s="23" t="s">
        <v>38</v>
      </c>
      <c r="P14" s="23" t="s">
        <v>39</v>
      </c>
      <c r="Q14" s="99"/>
      <c r="R14" s="23" t="s">
        <v>38</v>
      </c>
      <c r="S14" s="23" t="s">
        <v>39</v>
      </c>
      <c r="T14" s="99"/>
      <c r="U14" s="96"/>
      <c r="V14" s="97"/>
      <c r="W14" s="110"/>
      <c r="X14" s="111"/>
    </row>
    <row r="15" spans="1:24" ht="24.95" customHeight="1">
      <c r="A15" s="68">
        <v>1</v>
      </c>
      <c r="B15" s="69" t="s">
        <v>36</v>
      </c>
      <c r="C15" s="49"/>
      <c r="D15" s="49"/>
      <c r="E15" s="2" t="s">
        <v>4</v>
      </c>
      <c r="F15" s="3">
        <v>0.375</v>
      </c>
      <c r="G15" s="3">
        <v>0.54166666666666663</v>
      </c>
      <c r="H15" s="26">
        <f>HOUR(G15-F15)</f>
        <v>4</v>
      </c>
      <c r="I15" s="3">
        <v>0.33333333333333331</v>
      </c>
      <c r="J15" s="3">
        <v>0.5</v>
      </c>
      <c r="K15" s="26">
        <f>HOUR(J15-I15)</f>
        <v>4</v>
      </c>
      <c r="L15" s="3">
        <v>0.33333333333333331</v>
      </c>
      <c r="M15" s="3">
        <v>0.5</v>
      </c>
      <c r="N15" s="26">
        <f>HOUR(M15-L15)</f>
        <v>4</v>
      </c>
      <c r="O15" s="3">
        <v>0.33333333333333331</v>
      </c>
      <c r="P15" s="3">
        <v>0.5</v>
      </c>
      <c r="Q15" s="26">
        <f>HOUR(P15-O15)</f>
        <v>4</v>
      </c>
      <c r="R15" s="3">
        <v>0.33333333333333331</v>
      </c>
      <c r="S15" s="3">
        <v>0.5</v>
      </c>
      <c r="T15" s="26">
        <f>HOUR(S15-R15)</f>
        <v>4</v>
      </c>
      <c r="U15" s="70">
        <f>SUM(T17+Q17+N17+K17+H17)</f>
        <v>40</v>
      </c>
      <c r="V15" s="71"/>
      <c r="W15" s="110"/>
      <c r="X15" s="111"/>
    </row>
    <row r="16" spans="1:24" ht="24.95" customHeight="1">
      <c r="A16" s="68"/>
      <c r="B16" s="49"/>
      <c r="C16" s="49"/>
      <c r="D16" s="49"/>
      <c r="E16" s="2" t="s">
        <v>5</v>
      </c>
      <c r="F16" s="3">
        <v>0.625</v>
      </c>
      <c r="G16" s="3">
        <v>0.79166666666666663</v>
      </c>
      <c r="H16" s="26">
        <f>HOUR(G16-F16)</f>
        <v>4</v>
      </c>
      <c r="I16" s="3">
        <v>0.54166666666666663</v>
      </c>
      <c r="J16" s="3">
        <v>0.70833333333333337</v>
      </c>
      <c r="K16" s="26">
        <f>HOUR(J16-I16)</f>
        <v>4</v>
      </c>
      <c r="L16" s="3">
        <v>0.54166666666666663</v>
      </c>
      <c r="M16" s="3">
        <v>0.70833333333333337</v>
      </c>
      <c r="N16" s="26">
        <f>HOUR(M16-L16)</f>
        <v>4</v>
      </c>
      <c r="O16" s="3">
        <v>0.54166666666666663</v>
      </c>
      <c r="P16" s="3">
        <v>0.70833333333333337</v>
      </c>
      <c r="Q16" s="26">
        <f>HOUR(P16-O16)</f>
        <v>4</v>
      </c>
      <c r="R16" s="3">
        <v>0.54166666666666663</v>
      </c>
      <c r="S16" s="3">
        <v>0.70833333333333337</v>
      </c>
      <c r="T16" s="26">
        <f>HOUR(S16-R16)</f>
        <v>4</v>
      </c>
      <c r="U16" s="72"/>
      <c r="V16" s="73"/>
      <c r="W16" s="110"/>
      <c r="X16" s="111"/>
    </row>
    <row r="17" spans="1:24" ht="24.95" customHeight="1">
      <c r="A17" s="68"/>
      <c r="B17" s="49"/>
      <c r="C17" s="49"/>
      <c r="D17" s="49"/>
      <c r="E17" s="27" t="s">
        <v>6</v>
      </c>
      <c r="F17" s="76"/>
      <c r="G17" s="77"/>
      <c r="H17" s="26">
        <f>SUM(H15:H16)</f>
        <v>8</v>
      </c>
      <c r="I17" s="24"/>
      <c r="J17" s="25"/>
      <c r="K17" s="26">
        <f>SUM(K15:K16)</f>
        <v>8</v>
      </c>
      <c r="L17" s="24"/>
      <c r="M17" s="25"/>
      <c r="N17" s="26">
        <f>SUM(N15:N16)</f>
        <v>8</v>
      </c>
      <c r="O17" s="24"/>
      <c r="P17" s="25"/>
      <c r="Q17" s="26">
        <f>SUM(Q15+Q16)</f>
        <v>8</v>
      </c>
      <c r="R17" s="24"/>
      <c r="S17" s="25"/>
      <c r="T17" s="26">
        <f>SUM(T15:T16)</f>
        <v>8</v>
      </c>
      <c r="U17" s="74"/>
      <c r="V17" s="75"/>
      <c r="W17" s="110"/>
      <c r="X17" s="111"/>
    </row>
    <row r="18" spans="1:24" ht="24.95" customHeight="1">
      <c r="A18" s="68">
        <v>2</v>
      </c>
      <c r="B18" s="69" t="s">
        <v>35</v>
      </c>
      <c r="C18" s="49"/>
      <c r="D18" s="49"/>
      <c r="E18" s="2" t="s">
        <v>4</v>
      </c>
      <c r="F18" s="3">
        <v>0.33333333333333331</v>
      </c>
      <c r="G18" s="3">
        <v>0.5</v>
      </c>
      <c r="H18" s="26">
        <f>HOUR(G18-F18)</f>
        <v>4</v>
      </c>
      <c r="I18" s="3">
        <v>0.375</v>
      </c>
      <c r="J18" s="3">
        <v>0.54166666666666663</v>
      </c>
      <c r="K18" s="26">
        <f>HOUR(J18-I18)</f>
        <v>4</v>
      </c>
      <c r="L18" s="3">
        <v>0.33333333333333331</v>
      </c>
      <c r="M18" s="3">
        <v>0.5</v>
      </c>
      <c r="N18" s="26">
        <f>HOUR(M18-L18)</f>
        <v>4</v>
      </c>
      <c r="O18" s="3">
        <v>0.33333333333333331</v>
      </c>
      <c r="P18" s="3">
        <v>0.5</v>
      </c>
      <c r="Q18" s="26">
        <f>HOUR(P18-O18)</f>
        <v>4</v>
      </c>
      <c r="R18" s="3">
        <v>0.33333333333333331</v>
      </c>
      <c r="S18" s="3">
        <v>0.5</v>
      </c>
      <c r="T18" s="26">
        <f>HOUR(S18-R18)</f>
        <v>4</v>
      </c>
      <c r="U18" s="78">
        <f>SUM(T20+Q20+N20+K20+H20)</f>
        <v>40</v>
      </c>
      <c r="V18" s="78"/>
      <c r="W18" s="110"/>
      <c r="X18" s="111"/>
    </row>
    <row r="19" spans="1:24" ht="24.95" customHeight="1">
      <c r="A19" s="68"/>
      <c r="B19" s="49"/>
      <c r="C19" s="49"/>
      <c r="D19" s="49"/>
      <c r="E19" s="2" t="s">
        <v>5</v>
      </c>
      <c r="F19" s="3">
        <v>0.54166666666666663</v>
      </c>
      <c r="G19" s="3">
        <v>0.70833333333333337</v>
      </c>
      <c r="H19" s="26">
        <f>HOUR(G19-F19)</f>
        <v>4</v>
      </c>
      <c r="I19" s="3">
        <v>0.625</v>
      </c>
      <c r="J19" s="3">
        <v>0.79166666666666663</v>
      </c>
      <c r="K19" s="26">
        <f>HOUR(J19-I19)</f>
        <v>4</v>
      </c>
      <c r="L19" s="3">
        <v>0.54166666666666663</v>
      </c>
      <c r="M19" s="31">
        <v>0.70833333333333337</v>
      </c>
      <c r="N19" s="26">
        <f>HOUR(M19-L19)</f>
        <v>4</v>
      </c>
      <c r="O19" s="3">
        <v>0.54166666666666663</v>
      </c>
      <c r="P19" s="3">
        <v>0.70833333333333337</v>
      </c>
      <c r="Q19" s="26">
        <f>HOUR(P19-O19)</f>
        <v>4</v>
      </c>
      <c r="R19" s="3">
        <v>0.54166666666666663</v>
      </c>
      <c r="S19" s="3">
        <v>0.70833333333333337</v>
      </c>
      <c r="T19" s="26">
        <f>HOUR(S19-R19)</f>
        <v>4</v>
      </c>
      <c r="U19" s="78"/>
      <c r="V19" s="78"/>
      <c r="W19" s="110"/>
      <c r="X19" s="111"/>
    </row>
    <row r="20" spans="1:24" ht="24.95" customHeight="1">
      <c r="A20" s="68"/>
      <c r="B20" s="49"/>
      <c r="C20" s="49"/>
      <c r="D20" s="49"/>
      <c r="E20" s="27" t="s">
        <v>6</v>
      </c>
      <c r="F20" s="76"/>
      <c r="G20" s="77"/>
      <c r="H20" s="26">
        <f>SUM(H18+H19)</f>
        <v>8</v>
      </c>
      <c r="I20" s="24"/>
      <c r="J20" s="25"/>
      <c r="K20" s="26">
        <f>SUM(K18+K19)</f>
        <v>8</v>
      </c>
      <c r="L20" s="24"/>
      <c r="M20" s="25"/>
      <c r="N20" s="26">
        <f>SUM(N18+N19)</f>
        <v>8</v>
      </c>
      <c r="O20" s="24"/>
      <c r="P20" s="25"/>
      <c r="Q20" s="26">
        <f>SUM(Q18+Q19)</f>
        <v>8</v>
      </c>
      <c r="R20" s="24"/>
      <c r="S20" s="25"/>
      <c r="T20" s="26">
        <f>SUM(T18+T19)</f>
        <v>8</v>
      </c>
      <c r="U20" s="78"/>
      <c r="V20" s="78"/>
      <c r="W20" s="110"/>
      <c r="X20" s="111"/>
    </row>
    <row r="21" spans="1:24" ht="24.95" customHeight="1">
      <c r="A21" s="68">
        <v>3</v>
      </c>
      <c r="B21" s="69" t="s">
        <v>35</v>
      </c>
      <c r="C21" s="49"/>
      <c r="D21" s="49"/>
      <c r="E21" s="2" t="s">
        <v>4</v>
      </c>
      <c r="F21" s="3">
        <v>0.33333333333333331</v>
      </c>
      <c r="G21" s="3">
        <v>0.5</v>
      </c>
      <c r="H21" s="26">
        <f>HOUR(G21-F21)</f>
        <v>4</v>
      </c>
      <c r="I21" s="3">
        <v>0.33333333333333331</v>
      </c>
      <c r="J21" s="3">
        <v>0.5</v>
      </c>
      <c r="K21" s="26">
        <f>HOUR(J21-I21)</f>
        <v>4</v>
      </c>
      <c r="L21" s="3">
        <v>0.375</v>
      </c>
      <c r="M21" s="3">
        <v>0.54166666666666663</v>
      </c>
      <c r="N21" s="26">
        <f>HOUR(M21-L21)</f>
        <v>4</v>
      </c>
      <c r="O21" s="3">
        <v>0.33333333333333331</v>
      </c>
      <c r="P21" s="3">
        <v>0.5</v>
      </c>
      <c r="Q21" s="26">
        <f>HOUR(P21-O21)</f>
        <v>4</v>
      </c>
      <c r="R21" s="3">
        <v>0.33333333333333331</v>
      </c>
      <c r="S21" s="3">
        <v>0.5</v>
      </c>
      <c r="T21" s="26">
        <f>HOUR(S21-R21)</f>
        <v>4</v>
      </c>
      <c r="U21" s="70">
        <f>SUM(T23+Q23+N23+K23+H23)</f>
        <v>40</v>
      </c>
      <c r="V21" s="71"/>
      <c r="W21" s="110"/>
      <c r="X21" s="111"/>
    </row>
    <row r="22" spans="1:24" ht="24.95" customHeight="1">
      <c r="A22" s="68"/>
      <c r="B22" s="49"/>
      <c r="C22" s="49"/>
      <c r="D22" s="49"/>
      <c r="E22" s="2" t="s">
        <v>5</v>
      </c>
      <c r="F22" s="3">
        <v>0.54166666666666663</v>
      </c>
      <c r="G22" s="3">
        <v>0.70833333333333337</v>
      </c>
      <c r="H22" s="26">
        <f>HOUR(G22-F22)</f>
        <v>4</v>
      </c>
      <c r="I22" s="3">
        <v>0.54166666666666663</v>
      </c>
      <c r="J22" s="3">
        <v>0.70833333333333337</v>
      </c>
      <c r="K22" s="26">
        <f>HOUR(J22-I22)</f>
        <v>4</v>
      </c>
      <c r="L22" s="3">
        <v>0.625</v>
      </c>
      <c r="M22" s="3">
        <v>0.79166666666666663</v>
      </c>
      <c r="N22" s="26">
        <f>HOUR(M22-L22)</f>
        <v>4</v>
      </c>
      <c r="O22" s="3">
        <v>0.54166666666666663</v>
      </c>
      <c r="P22" s="3">
        <v>0.70833333333333337</v>
      </c>
      <c r="Q22" s="26">
        <f>HOUR(P22-O22)</f>
        <v>4</v>
      </c>
      <c r="R22" s="3">
        <v>0.54166666666666663</v>
      </c>
      <c r="S22" s="3">
        <v>0.70833333333333337</v>
      </c>
      <c r="T22" s="26">
        <f>HOUR(S22-R22)</f>
        <v>4</v>
      </c>
      <c r="U22" s="72"/>
      <c r="V22" s="73"/>
      <c r="W22" s="110"/>
      <c r="X22" s="111"/>
    </row>
    <row r="23" spans="1:24" ht="24.95" customHeight="1">
      <c r="A23" s="68"/>
      <c r="B23" s="49"/>
      <c r="C23" s="49"/>
      <c r="D23" s="49"/>
      <c r="E23" s="27" t="s">
        <v>6</v>
      </c>
      <c r="F23" s="76"/>
      <c r="G23" s="77"/>
      <c r="H23" s="26">
        <f>SUM(H21:H22)</f>
        <v>8</v>
      </c>
      <c r="I23" s="24"/>
      <c r="J23" s="25"/>
      <c r="K23" s="26">
        <f>SUM(K21:K22)</f>
        <v>8</v>
      </c>
      <c r="L23" s="24"/>
      <c r="M23" s="25"/>
      <c r="N23" s="26">
        <f>SUM(N21:N22)</f>
        <v>8</v>
      </c>
      <c r="O23" s="24"/>
      <c r="P23" s="25"/>
      <c r="Q23" s="26">
        <f>SUM(Q21+Q22)</f>
        <v>8</v>
      </c>
      <c r="R23" s="24"/>
      <c r="S23" s="25"/>
      <c r="T23" s="26">
        <f>SUM(T21:T22)</f>
        <v>8</v>
      </c>
      <c r="U23" s="74"/>
      <c r="V23" s="75"/>
      <c r="W23" s="110"/>
      <c r="X23" s="111"/>
    </row>
    <row r="24" spans="1:24" ht="24.95" customHeight="1">
      <c r="A24" s="68">
        <v>4</v>
      </c>
      <c r="B24" s="69" t="s">
        <v>35</v>
      </c>
      <c r="C24" s="49"/>
      <c r="D24" s="49"/>
      <c r="E24" s="2" t="s">
        <v>4</v>
      </c>
      <c r="F24" s="3">
        <v>0.33333333333333331</v>
      </c>
      <c r="G24" s="3">
        <v>0.5</v>
      </c>
      <c r="H24" s="26">
        <f>HOUR(G24-F24)</f>
        <v>4</v>
      </c>
      <c r="I24" s="3">
        <v>0.33333333333333331</v>
      </c>
      <c r="J24" s="3">
        <v>0.5</v>
      </c>
      <c r="K24" s="26">
        <f>HOUR(J24-I24)</f>
        <v>4</v>
      </c>
      <c r="L24" s="3">
        <v>0.33333333333333331</v>
      </c>
      <c r="M24" s="3">
        <v>0.5</v>
      </c>
      <c r="N24" s="26">
        <f>HOUR(M24-L24)</f>
        <v>4</v>
      </c>
      <c r="O24" s="3">
        <v>0.375</v>
      </c>
      <c r="P24" s="3">
        <v>0.54166666666666663</v>
      </c>
      <c r="Q24" s="26">
        <f>HOUR(P24-O24)</f>
        <v>4</v>
      </c>
      <c r="R24" s="3">
        <v>0.33333333333333331</v>
      </c>
      <c r="S24" s="3">
        <v>0.5</v>
      </c>
      <c r="T24" s="26">
        <f>HOUR(S24-R24)</f>
        <v>4</v>
      </c>
      <c r="U24" s="70">
        <f>SUM(T26+Q26+N26+K26+H26)</f>
        <v>40</v>
      </c>
      <c r="V24" s="71"/>
      <c r="W24" s="110"/>
      <c r="X24" s="111"/>
    </row>
    <row r="25" spans="1:24" ht="24.95" customHeight="1">
      <c r="A25" s="68"/>
      <c r="B25" s="49"/>
      <c r="C25" s="49"/>
      <c r="D25" s="49"/>
      <c r="E25" s="2" t="s">
        <v>5</v>
      </c>
      <c r="F25" s="3">
        <v>0.54166666666666663</v>
      </c>
      <c r="G25" s="3">
        <v>0.70833333333333337</v>
      </c>
      <c r="H25" s="26">
        <f>HOUR(G25-F25)</f>
        <v>4</v>
      </c>
      <c r="I25" s="3">
        <v>0.54166666666666663</v>
      </c>
      <c r="J25" s="3">
        <v>0.70833333333333337</v>
      </c>
      <c r="K25" s="26">
        <f>HOUR(J25-I25)</f>
        <v>4</v>
      </c>
      <c r="L25" s="3">
        <v>0.54166666666666663</v>
      </c>
      <c r="M25" s="3">
        <v>0.70833333333333337</v>
      </c>
      <c r="N25" s="26">
        <f>HOUR(M25-L25)</f>
        <v>4</v>
      </c>
      <c r="O25" s="3">
        <v>0.625</v>
      </c>
      <c r="P25" s="3">
        <v>0.79166666666666663</v>
      </c>
      <c r="Q25" s="26">
        <f>HOUR(P25-O25)</f>
        <v>4</v>
      </c>
      <c r="R25" s="3">
        <v>0.54166666666666663</v>
      </c>
      <c r="S25" s="3">
        <v>0.70833333333333337</v>
      </c>
      <c r="T25" s="26">
        <f>HOUR(S25-R25)</f>
        <v>4</v>
      </c>
      <c r="U25" s="72"/>
      <c r="V25" s="73"/>
      <c r="W25" s="110"/>
      <c r="X25" s="111"/>
    </row>
    <row r="26" spans="1:24" ht="24.95" customHeight="1">
      <c r="A26" s="68"/>
      <c r="B26" s="49"/>
      <c r="C26" s="49"/>
      <c r="D26" s="49"/>
      <c r="E26" s="27" t="s">
        <v>6</v>
      </c>
      <c r="F26" s="76"/>
      <c r="G26" s="77"/>
      <c r="H26" s="26">
        <f>SUM(H24:H25)</f>
        <v>8</v>
      </c>
      <c r="I26" s="24"/>
      <c r="J26" s="25"/>
      <c r="K26" s="26">
        <f>SUM(K24:K25)</f>
        <v>8</v>
      </c>
      <c r="L26" s="24"/>
      <c r="M26" s="25"/>
      <c r="N26" s="26">
        <f>SUM(N24:N25)</f>
        <v>8</v>
      </c>
      <c r="O26" s="24"/>
      <c r="P26" s="25"/>
      <c r="Q26" s="26">
        <f>SUM(Q24+Q25)</f>
        <v>8</v>
      </c>
      <c r="R26" s="24"/>
      <c r="S26" s="25"/>
      <c r="T26" s="26">
        <f>SUM(T24:T25)</f>
        <v>8</v>
      </c>
      <c r="U26" s="74"/>
      <c r="V26" s="75"/>
      <c r="W26" s="110"/>
      <c r="X26" s="111"/>
    </row>
    <row r="27" spans="1:24" ht="24.95" customHeight="1">
      <c r="A27" s="68">
        <v>5</v>
      </c>
      <c r="B27" s="69" t="s">
        <v>35</v>
      </c>
      <c r="C27" s="49"/>
      <c r="D27" s="49"/>
      <c r="E27" s="2" t="s">
        <v>4</v>
      </c>
      <c r="F27" s="3">
        <v>0.33333333333333331</v>
      </c>
      <c r="G27" s="3">
        <v>0.5</v>
      </c>
      <c r="H27" s="26">
        <f>HOUR(G27-F27)</f>
        <v>4</v>
      </c>
      <c r="I27" s="3">
        <v>0.33333333333333331</v>
      </c>
      <c r="J27" s="3">
        <v>0.5</v>
      </c>
      <c r="K27" s="26">
        <f>HOUR(J27-I27)</f>
        <v>4</v>
      </c>
      <c r="L27" s="3">
        <v>0.33333333333333331</v>
      </c>
      <c r="M27" s="3">
        <v>0.5</v>
      </c>
      <c r="N27" s="26">
        <f>HOUR(M27-L27)</f>
        <v>4</v>
      </c>
      <c r="O27" s="3">
        <v>0.33333333333333331</v>
      </c>
      <c r="P27" s="3">
        <v>0.5</v>
      </c>
      <c r="Q27" s="26">
        <f>HOUR(P27-O27)</f>
        <v>4</v>
      </c>
      <c r="R27" s="3">
        <v>0.375</v>
      </c>
      <c r="S27" s="3">
        <v>0.54166666666666663</v>
      </c>
      <c r="T27" s="26">
        <f>HOUR(S27-R27)</f>
        <v>4</v>
      </c>
      <c r="U27" s="70">
        <f>SUM(T29+Q29+N29+K29+H29)</f>
        <v>40</v>
      </c>
      <c r="V27" s="71"/>
      <c r="W27" s="110"/>
      <c r="X27" s="111"/>
    </row>
    <row r="28" spans="1:24" ht="24.95" customHeight="1">
      <c r="A28" s="68"/>
      <c r="B28" s="49"/>
      <c r="C28" s="49"/>
      <c r="D28" s="49"/>
      <c r="E28" s="2" t="s">
        <v>5</v>
      </c>
      <c r="F28" s="3">
        <v>0.54166666666666663</v>
      </c>
      <c r="G28" s="3">
        <v>0.70833333333333337</v>
      </c>
      <c r="H28" s="26">
        <f>HOUR(G28-F28)</f>
        <v>4</v>
      </c>
      <c r="I28" s="3">
        <v>0.54166666666666663</v>
      </c>
      <c r="J28" s="3">
        <v>0.70833333333333337</v>
      </c>
      <c r="K28" s="26">
        <f>HOUR(J28-I28)</f>
        <v>4</v>
      </c>
      <c r="L28" s="3">
        <v>0.54166666666666663</v>
      </c>
      <c r="M28" s="3">
        <v>0.70833333333333337</v>
      </c>
      <c r="N28" s="26">
        <f>HOUR(M28-L28)</f>
        <v>4</v>
      </c>
      <c r="O28" s="3">
        <v>0.54166666666666663</v>
      </c>
      <c r="P28" s="3">
        <v>0.70833333333333337</v>
      </c>
      <c r="Q28" s="26">
        <f>HOUR(P28-O28)</f>
        <v>4</v>
      </c>
      <c r="R28" s="3">
        <v>0.625</v>
      </c>
      <c r="S28" s="3">
        <v>0.79166666666666663</v>
      </c>
      <c r="T28" s="26">
        <f>HOUR(S28-R28)</f>
        <v>4</v>
      </c>
      <c r="U28" s="72"/>
      <c r="V28" s="73"/>
      <c r="W28" s="110"/>
      <c r="X28" s="111"/>
    </row>
    <row r="29" spans="1:24" ht="24.95" customHeight="1">
      <c r="A29" s="68"/>
      <c r="B29" s="49"/>
      <c r="C29" s="49"/>
      <c r="D29" s="49"/>
      <c r="E29" s="27" t="s">
        <v>6</v>
      </c>
      <c r="F29" s="76"/>
      <c r="G29" s="77"/>
      <c r="H29" s="26">
        <f>SUM(H27:H28)</f>
        <v>8</v>
      </c>
      <c r="I29" s="24"/>
      <c r="J29" s="25"/>
      <c r="K29" s="26">
        <f>SUM(K27:K28)</f>
        <v>8</v>
      </c>
      <c r="L29" s="24"/>
      <c r="M29" s="25"/>
      <c r="N29" s="26">
        <f>SUM(N27:N28)</f>
        <v>8</v>
      </c>
      <c r="O29" s="24"/>
      <c r="P29" s="25"/>
      <c r="Q29" s="26">
        <f>SUM(Q27+Q28)</f>
        <v>8</v>
      </c>
      <c r="R29" s="24"/>
      <c r="S29" s="25"/>
      <c r="T29" s="26">
        <f>SUM(T27:T28)</f>
        <v>8</v>
      </c>
      <c r="U29" s="74"/>
      <c r="V29" s="75"/>
      <c r="W29" s="110"/>
      <c r="X29" s="111"/>
    </row>
    <row r="30" spans="1:24" ht="24.95" customHeight="1">
      <c r="A30" s="68">
        <v>6</v>
      </c>
      <c r="B30" s="69" t="s">
        <v>35</v>
      </c>
      <c r="C30" s="49"/>
      <c r="D30" s="49"/>
      <c r="E30" s="2" t="s">
        <v>4</v>
      </c>
      <c r="F30" s="3">
        <v>0.375</v>
      </c>
      <c r="G30" s="3">
        <v>0.54166666666666663</v>
      </c>
      <c r="H30" s="26">
        <f>HOUR(G30-F30)</f>
        <v>4</v>
      </c>
      <c r="I30" s="3">
        <v>0.33333333333333331</v>
      </c>
      <c r="J30" s="3">
        <v>0.5</v>
      </c>
      <c r="K30" s="26">
        <f>HOUR(J30-I30)</f>
        <v>4</v>
      </c>
      <c r="L30" s="3">
        <v>0.33333333333333331</v>
      </c>
      <c r="M30" s="3">
        <v>0.5</v>
      </c>
      <c r="N30" s="26">
        <f>HOUR(M30-L30)</f>
        <v>4</v>
      </c>
      <c r="O30" s="3">
        <v>0.33333333333333331</v>
      </c>
      <c r="P30" s="3">
        <v>0.5</v>
      </c>
      <c r="Q30" s="26">
        <f>HOUR(P30-O30)</f>
        <v>4</v>
      </c>
      <c r="R30" s="3">
        <v>0.33333333333333331</v>
      </c>
      <c r="S30" s="3">
        <v>0.5</v>
      </c>
      <c r="T30" s="26">
        <f>HOUR(S30-R30)</f>
        <v>4</v>
      </c>
      <c r="U30" s="70">
        <f>SUM(T32+Q32+N32+K32+H32)</f>
        <v>40</v>
      </c>
      <c r="V30" s="71"/>
      <c r="W30" s="110"/>
      <c r="X30" s="111"/>
    </row>
    <row r="31" spans="1:24" ht="24.95" customHeight="1">
      <c r="A31" s="68"/>
      <c r="B31" s="49"/>
      <c r="C31" s="49"/>
      <c r="D31" s="49"/>
      <c r="E31" s="2" t="s">
        <v>5</v>
      </c>
      <c r="F31" s="3">
        <v>0.625</v>
      </c>
      <c r="G31" s="3">
        <v>0.79166666666666663</v>
      </c>
      <c r="H31" s="26">
        <f>HOUR(G31-F31)</f>
        <v>4</v>
      </c>
      <c r="I31" s="3">
        <v>0.54166666666666663</v>
      </c>
      <c r="J31" s="3">
        <v>0.70833333333333337</v>
      </c>
      <c r="K31" s="26">
        <f>HOUR(J31-I31)</f>
        <v>4</v>
      </c>
      <c r="L31" s="3">
        <v>0.54166666666666663</v>
      </c>
      <c r="M31" s="3">
        <v>0.70833333333333337</v>
      </c>
      <c r="N31" s="26">
        <f>HOUR(M31-L31)</f>
        <v>4</v>
      </c>
      <c r="O31" s="3">
        <v>0.54166666666666663</v>
      </c>
      <c r="P31" s="3">
        <v>0.70833333333333337</v>
      </c>
      <c r="Q31" s="26">
        <f>HOUR(P31-O31)</f>
        <v>4</v>
      </c>
      <c r="R31" s="3">
        <v>0.54166666666666663</v>
      </c>
      <c r="S31" s="3">
        <v>0.70833333333333337</v>
      </c>
      <c r="T31" s="26">
        <f>HOUR(S31-R31)</f>
        <v>4</v>
      </c>
      <c r="U31" s="72"/>
      <c r="V31" s="73"/>
      <c r="W31" s="110"/>
      <c r="X31" s="111"/>
    </row>
    <row r="32" spans="1:24" ht="24.95" customHeight="1">
      <c r="A32" s="68"/>
      <c r="B32" s="49"/>
      <c r="C32" s="49"/>
      <c r="D32" s="49"/>
      <c r="E32" s="27" t="s">
        <v>6</v>
      </c>
      <c r="F32" s="76"/>
      <c r="G32" s="77"/>
      <c r="H32" s="26">
        <f>SUM(H30:H31)</f>
        <v>8</v>
      </c>
      <c r="I32" s="24"/>
      <c r="J32" s="25"/>
      <c r="K32" s="26">
        <f>SUM(K30:K31)</f>
        <v>8</v>
      </c>
      <c r="L32" s="24"/>
      <c r="M32" s="25"/>
      <c r="N32" s="26">
        <f>SUM(N30:N31)</f>
        <v>8</v>
      </c>
      <c r="O32" s="24"/>
      <c r="P32" s="25"/>
      <c r="Q32" s="26">
        <f>SUM(Q30+Q31)</f>
        <v>8</v>
      </c>
      <c r="R32" s="24"/>
      <c r="S32" s="25"/>
      <c r="T32" s="26">
        <f>SUM(T30:T31)</f>
        <v>8</v>
      </c>
      <c r="U32" s="74"/>
      <c r="V32" s="75"/>
      <c r="W32" s="110"/>
      <c r="X32" s="111"/>
    </row>
    <row r="33" spans="1:24" ht="24.95" customHeight="1">
      <c r="A33" s="68">
        <v>7</v>
      </c>
      <c r="B33" s="69" t="s">
        <v>35</v>
      </c>
      <c r="C33" s="49"/>
      <c r="D33" s="49"/>
      <c r="E33" s="2" t="s">
        <v>4</v>
      </c>
      <c r="F33" s="3">
        <v>0.33333333333333331</v>
      </c>
      <c r="G33" s="3">
        <v>0.5</v>
      </c>
      <c r="H33" s="26">
        <f>HOUR(G33-F33)</f>
        <v>4</v>
      </c>
      <c r="I33" s="3">
        <v>0.375</v>
      </c>
      <c r="J33" s="3">
        <v>0.54166666666666663</v>
      </c>
      <c r="K33" s="26">
        <f>HOUR(J33-I33)</f>
        <v>4</v>
      </c>
      <c r="L33" s="3">
        <v>0.33333333333333331</v>
      </c>
      <c r="M33" s="3">
        <v>0.5</v>
      </c>
      <c r="N33" s="26">
        <f>HOUR(M33-L33)</f>
        <v>4</v>
      </c>
      <c r="O33" s="3">
        <v>0.33333333333333331</v>
      </c>
      <c r="P33" s="3">
        <v>0.5</v>
      </c>
      <c r="Q33" s="26">
        <f>HOUR(P33-O33)</f>
        <v>4</v>
      </c>
      <c r="R33" s="3">
        <v>0.33333333333333331</v>
      </c>
      <c r="S33" s="3">
        <v>0.5</v>
      </c>
      <c r="T33" s="26">
        <f>HOUR(S33-R33)</f>
        <v>4</v>
      </c>
      <c r="U33" s="70">
        <f>SUM(T35+Q35+N35+K35+H35)</f>
        <v>40</v>
      </c>
      <c r="V33" s="71"/>
      <c r="W33" s="110"/>
      <c r="X33" s="111"/>
    </row>
    <row r="34" spans="1:24" ht="24.95" customHeight="1">
      <c r="A34" s="68"/>
      <c r="B34" s="49"/>
      <c r="C34" s="49"/>
      <c r="D34" s="49"/>
      <c r="E34" s="2" t="s">
        <v>5</v>
      </c>
      <c r="F34" s="3">
        <v>0.54166666666666663</v>
      </c>
      <c r="G34" s="3">
        <v>0.70833333333333337</v>
      </c>
      <c r="H34" s="26">
        <f>HOUR(G34-F34)</f>
        <v>4</v>
      </c>
      <c r="I34" s="3">
        <v>0.625</v>
      </c>
      <c r="J34" s="3">
        <v>0.79166666666666663</v>
      </c>
      <c r="K34" s="26">
        <f>HOUR(J34-I34)</f>
        <v>4</v>
      </c>
      <c r="L34" s="3">
        <v>0.54166666666666663</v>
      </c>
      <c r="M34" s="3">
        <v>0.70833333333333337</v>
      </c>
      <c r="N34" s="26">
        <f>HOUR(M34-L34)</f>
        <v>4</v>
      </c>
      <c r="O34" s="3">
        <v>0.54166666666666663</v>
      </c>
      <c r="P34" s="3">
        <v>0.70833333333333337</v>
      </c>
      <c r="Q34" s="26">
        <f>HOUR(P34-O34)</f>
        <v>4</v>
      </c>
      <c r="R34" s="3">
        <v>0.54166666666666663</v>
      </c>
      <c r="S34" s="3">
        <v>0.70833333333333337</v>
      </c>
      <c r="T34" s="26">
        <f>HOUR(S34-R34)</f>
        <v>4</v>
      </c>
      <c r="U34" s="72"/>
      <c r="V34" s="73"/>
      <c r="W34" s="110"/>
      <c r="X34" s="111"/>
    </row>
    <row r="35" spans="1:24" ht="24.95" customHeight="1">
      <c r="A35" s="68"/>
      <c r="B35" s="49"/>
      <c r="C35" s="49"/>
      <c r="D35" s="49"/>
      <c r="E35" s="27" t="s">
        <v>6</v>
      </c>
      <c r="F35" s="76"/>
      <c r="G35" s="77"/>
      <c r="H35" s="26">
        <f>SUM(H33:H34)</f>
        <v>8</v>
      </c>
      <c r="I35" s="24"/>
      <c r="J35" s="25"/>
      <c r="K35" s="26">
        <f>SUM(K33:K34)</f>
        <v>8</v>
      </c>
      <c r="L35" s="24"/>
      <c r="M35" s="25"/>
      <c r="N35" s="26">
        <f>SUM(N33:N34)</f>
        <v>8</v>
      </c>
      <c r="O35" s="24"/>
      <c r="P35" s="25"/>
      <c r="Q35" s="26">
        <f>SUM(Q33+Q34)</f>
        <v>8</v>
      </c>
      <c r="R35" s="24"/>
      <c r="S35" s="25"/>
      <c r="T35" s="26">
        <f>SUM(T33:T34)</f>
        <v>8</v>
      </c>
      <c r="U35" s="74"/>
      <c r="V35" s="75"/>
      <c r="W35" s="110"/>
      <c r="X35" s="111"/>
    </row>
    <row r="36" spans="1:24" ht="24.95" customHeight="1">
      <c r="A36" s="68">
        <v>8</v>
      </c>
      <c r="B36" s="69" t="s">
        <v>35</v>
      </c>
      <c r="C36" s="49"/>
      <c r="D36" s="49"/>
      <c r="E36" s="2" t="s">
        <v>4</v>
      </c>
      <c r="F36" s="3">
        <v>0.33333333333333331</v>
      </c>
      <c r="G36" s="3">
        <v>0.5</v>
      </c>
      <c r="H36" s="26">
        <f>HOUR(G36-F36)</f>
        <v>4</v>
      </c>
      <c r="I36" s="3">
        <v>0.33333333333333331</v>
      </c>
      <c r="J36" s="3">
        <v>0.5</v>
      </c>
      <c r="K36" s="26">
        <f>HOUR(J36-I36)</f>
        <v>4</v>
      </c>
      <c r="L36" s="3">
        <v>0.375</v>
      </c>
      <c r="M36" s="3">
        <v>0.54166666666666663</v>
      </c>
      <c r="N36" s="26">
        <f>HOUR(M36-L36)</f>
        <v>4</v>
      </c>
      <c r="O36" s="3">
        <v>0.33333333333333331</v>
      </c>
      <c r="P36" s="3">
        <v>0.5</v>
      </c>
      <c r="Q36" s="26">
        <f>HOUR(P36-O36)</f>
        <v>4</v>
      </c>
      <c r="R36" s="3">
        <v>0.33333333333333331</v>
      </c>
      <c r="S36" s="3">
        <v>0.5</v>
      </c>
      <c r="T36" s="26">
        <f>HOUR(S36-R36)</f>
        <v>4</v>
      </c>
      <c r="U36" s="70">
        <f>SUM(T38+Q38+N38+K38+H38)</f>
        <v>40</v>
      </c>
      <c r="V36" s="71"/>
      <c r="W36" s="110"/>
      <c r="X36" s="111"/>
    </row>
    <row r="37" spans="1:24" ht="24.95" customHeight="1">
      <c r="A37" s="68"/>
      <c r="B37" s="49"/>
      <c r="C37" s="49"/>
      <c r="D37" s="49"/>
      <c r="E37" s="2" t="s">
        <v>5</v>
      </c>
      <c r="F37" s="3">
        <v>0.54166666666666663</v>
      </c>
      <c r="G37" s="3">
        <v>0.70833333333333337</v>
      </c>
      <c r="H37" s="26">
        <f>HOUR(G37-F37)</f>
        <v>4</v>
      </c>
      <c r="I37" s="3">
        <v>0.54166666666666663</v>
      </c>
      <c r="J37" s="3">
        <v>0.70833333333333337</v>
      </c>
      <c r="K37" s="26">
        <f>HOUR(J37-I37)</f>
        <v>4</v>
      </c>
      <c r="L37" s="3">
        <v>0.625</v>
      </c>
      <c r="M37" s="3">
        <v>0.79166666666666663</v>
      </c>
      <c r="N37" s="26">
        <f>HOUR(M37-L37)</f>
        <v>4</v>
      </c>
      <c r="O37" s="3">
        <v>0.54166666666666663</v>
      </c>
      <c r="P37" s="3">
        <v>0.70833333333333337</v>
      </c>
      <c r="Q37" s="26">
        <f>HOUR(P37-O37)</f>
        <v>4</v>
      </c>
      <c r="R37" s="3">
        <v>0.54166666666666663</v>
      </c>
      <c r="S37" s="3">
        <v>0.70833333333333337</v>
      </c>
      <c r="T37" s="26">
        <f>HOUR(S37-R37)</f>
        <v>4</v>
      </c>
      <c r="U37" s="72"/>
      <c r="V37" s="73"/>
      <c r="W37" s="110"/>
      <c r="X37" s="111"/>
    </row>
    <row r="38" spans="1:24" ht="24.95" customHeight="1">
      <c r="A38" s="68"/>
      <c r="B38" s="49"/>
      <c r="C38" s="49"/>
      <c r="D38" s="49"/>
      <c r="E38" s="27" t="s">
        <v>6</v>
      </c>
      <c r="F38" s="76"/>
      <c r="G38" s="77"/>
      <c r="H38" s="26">
        <f>SUM(H36:H37)</f>
        <v>8</v>
      </c>
      <c r="I38" s="24"/>
      <c r="J38" s="25"/>
      <c r="K38" s="26">
        <f>SUM(K36:K37)</f>
        <v>8</v>
      </c>
      <c r="L38" s="24"/>
      <c r="M38" s="25"/>
      <c r="N38" s="26">
        <f>SUM(N36:N37)</f>
        <v>8</v>
      </c>
      <c r="O38" s="24"/>
      <c r="P38" s="25"/>
      <c r="Q38" s="26">
        <f>SUM(Q36+Q37)</f>
        <v>8</v>
      </c>
      <c r="R38" s="24"/>
      <c r="S38" s="25"/>
      <c r="T38" s="26">
        <f>SUM(T36:T37)</f>
        <v>8</v>
      </c>
      <c r="U38" s="74"/>
      <c r="V38" s="75"/>
      <c r="W38" s="110"/>
      <c r="X38" s="111"/>
    </row>
    <row r="39" spans="1:24" ht="24.95" customHeight="1">
      <c r="A39" s="68">
        <v>9</v>
      </c>
      <c r="B39" s="69" t="s">
        <v>35</v>
      </c>
      <c r="C39" s="49"/>
      <c r="D39" s="49"/>
      <c r="E39" s="2" t="s">
        <v>4</v>
      </c>
      <c r="F39" s="3">
        <v>0.33333333333333331</v>
      </c>
      <c r="G39" s="3">
        <v>0.5</v>
      </c>
      <c r="H39" s="26">
        <f>HOUR(G39-F39)</f>
        <v>4</v>
      </c>
      <c r="I39" s="3">
        <v>0.33333333333333331</v>
      </c>
      <c r="J39" s="3">
        <v>0.5</v>
      </c>
      <c r="K39" s="26">
        <f>HOUR(J39-I39)</f>
        <v>4</v>
      </c>
      <c r="L39" s="3">
        <v>0.33333333333333331</v>
      </c>
      <c r="M39" s="3">
        <v>0.5</v>
      </c>
      <c r="N39" s="26">
        <f>HOUR(M39-L39)</f>
        <v>4</v>
      </c>
      <c r="O39" s="3">
        <v>0.375</v>
      </c>
      <c r="P39" s="3">
        <v>0.54166666666666663</v>
      </c>
      <c r="Q39" s="26">
        <f>HOUR(P39-O39)</f>
        <v>4</v>
      </c>
      <c r="R39" s="3">
        <v>0.33333333333333331</v>
      </c>
      <c r="S39" s="3">
        <v>0.5</v>
      </c>
      <c r="T39" s="26">
        <f>HOUR(S39-R39)</f>
        <v>4</v>
      </c>
      <c r="U39" s="70">
        <f>SUM(T41+Q41+N41+K41+H41)</f>
        <v>40</v>
      </c>
      <c r="V39" s="71"/>
      <c r="W39" s="110"/>
      <c r="X39" s="111"/>
    </row>
    <row r="40" spans="1:24" ht="24.95" customHeight="1">
      <c r="A40" s="68"/>
      <c r="B40" s="49"/>
      <c r="C40" s="49"/>
      <c r="D40" s="49"/>
      <c r="E40" s="2" t="s">
        <v>5</v>
      </c>
      <c r="F40" s="3">
        <v>0.54166666666666663</v>
      </c>
      <c r="G40" s="3">
        <v>0.70833333333333337</v>
      </c>
      <c r="H40" s="26">
        <f>HOUR(G40-F40)</f>
        <v>4</v>
      </c>
      <c r="I40" s="3">
        <v>0.54166666666666663</v>
      </c>
      <c r="J40" s="3">
        <v>0.70833333333333337</v>
      </c>
      <c r="K40" s="26">
        <f>HOUR(J40-I40)</f>
        <v>4</v>
      </c>
      <c r="L40" s="3">
        <v>0.54166666666666663</v>
      </c>
      <c r="M40" s="3">
        <v>0.70833333333333337</v>
      </c>
      <c r="N40" s="26">
        <f>HOUR(M40-L40)</f>
        <v>4</v>
      </c>
      <c r="O40" s="3">
        <v>0.625</v>
      </c>
      <c r="P40" s="3">
        <v>0.79166666666666663</v>
      </c>
      <c r="Q40" s="26">
        <f>HOUR(P40-O40)</f>
        <v>4</v>
      </c>
      <c r="R40" s="3">
        <v>0.54166666666666663</v>
      </c>
      <c r="S40" s="3">
        <v>0.70833333333333337</v>
      </c>
      <c r="T40" s="26">
        <f>HOUR(S40-R40)</f>
        <v>4</v>
      </c>
      <c r="U40" s="72"/>
      <c r="V40" s="73"/>
      <c r="W40" s="110"/>
      <c r="X40" s="111"/>
    </row>
    <row r="41" spans="1:24" ht="24.95" customHeight="1">
      <c r="A41" s="68"/>
      <c r="B41" s="49"/>
      <c r="C41" s="49"/>
      <c r="D41" s="49"/>
      <c r="E41" s="27" t="s">
        <v>6</v>
      </c>
      <c r="F41" s="76"/>
      <c r="G41" s="77"/>
      <c r="H41" s="26">
        <f>SUM(H39:H40)</f>
        <v>8</v>
      </c>
      <c r="I41" s="24"/>
      <c r="J41" s="25"/>
      <c r="K41" s="26">
        <f>SUM(K39:K40)</f>
        <v>8</v>
      </c>
      <c r="L41" s="24"/>
      <c r="M41" s="25"/>
      <c r="N41" s="26">
        <f>SUM(N39:N40)</f>
        <v>8</v>
      </c>
      <c r="O41" s="24"/>
      <c r="P41" s="25"/>
      <c r="Q41" s="26">
        <f>SUM(Q39+Q40)</f>
        <v>8</v>
      </c>
      <c r="R41" s="24"/>
      <c r="S41" s="25"/>
      <c r="T41" s="26">
        <f>SUM(T39:T40)</f>
        <v>8</v>
      </c>
      <c r="U41" s="74"/>
      <c r="V41" s="75"/>
      <c r="W41" s="110"/>
      <c r="X41" s="111"/>
    </row>
    <row r="42" spans="1:24" ht="24.95" customHeight="1">
      <c r="A42" s="68">
        <v>10</v>
      </c>
      <c r="B42" s="69" t="s">
        <v>35</v>
      </c>
      <c r="C42" s="49"/>
      <c r="D42" s="49"/>
      <c r="E42" s="2" t="s">
        <v>4</v>
      </c>
      <c r="F42" s="3">
        <v>0.33333333333333331</v>
      </c>
      <c r="G42" s="3">
        <v>0.5</v>
      </c>
      <c r="H42" s="26">
        <f>HOUR(G42-F42)</f>
        <v>4</v>
      </c>
      <c r="I42" s="3">
        <v>0.33333333333333331</v>
      </c>
      <c r="J42" s="3">
        <v>0.5</v>
      </c>
      <c r="K42" s="26">
        <f>HOUR(J42-I42)</f>
        <v>4</v>
      </c>
      <c r="L42" s="3">
        <v>0.33333333333333331</v>
      </c>
      <c r="M42" s="3">
        <v>0.5</v>
      </c>
      <c r="N42" s="26">
        <f>HOUR(M42-L42)</f>
        <v>4</v>
      </c>
      <c r="O42" s="3">
        <v>0.33333333333333331</v>
      </c>
      <c r="P42" s="3">
        <v>0.5</v>
      </c>
      <c r="Q42" s="26">
        <f>HOUR(P42-O42)</f>
        <v>4</v>
      </c>
      <c r="R42" s="3">
        <v>0.375</v>
      </c>
      <c r="S42" s="3">
        <v>0.54166666666666663</v>
      </c>
      <c r="T42" s="26">
        <f>HOUR(S42-R42)</f>
        <v>4</v>
      </c>
      <c r="U42" s="70">
        <f>SUM(T44+Q44+N44+K44+H44)</f>
        <v>40</v>
      </c>
      <c r="V42" s="71"/>
      <c r="W42" s="110"/>
      <c r="X42" s="111"/>
    </row>
    <row r="43" spans="1:24" ht="24.95" customHeight="1">
      <c r="A43" s="68"/>
      <c r="B43" s="49"/>
      <c r="C43" s="49"/>
      <c r="D43" s="49"/>
      <c r="E43" s="2" t="s">
        <v>5</v>
      </c>
      <c r="F43" s="3">
        <v>0.54166666666666663</v>
      </c>
      <c r="G43" s="3">
        <v>0.70833333333333337</v>
      </c>
      <c r="H43" s="26">
        <f>HOUR(G43-F43)</f>
        <v>4</v>
      </c>
      <c r="I43" s="3">
        <v>0.54166666666666663</v>
      </c>
      <c r="J43" s="3">
        <v>0.70833333333333337</v>
      </c>
      <c r="K43" s="26">
        <f>HOUR(J43-I43)</f>
        <v>4</v>
      </c>
      <c r="L43" s="3">
        <v>0.54166666666666663</v>
      </c>
      <c r="M43" s="3">
        <v>0.70833333333333337</v>
      </c>
      <c r="N43" s="26">
        <f>HOUR(M43-L43)</f>
        <v>4</v>
      </c>
      <c r="O43" s="3">
        <v>0.54166666666666663</v>
      </c>
      <c r="P43" s="3">
        <v>0.70833333333333337</v>
      </c>
      <c r="Q43" s="26">
        <f>HOUR(P43-O43)</f>
        <v>4</v>
      </c>
      <c r="R43" s="3">
        <v>0.625</v>
      </c>
      <c r="S43" s="3">
        <v>0.79166666666666663</v>
      </c>
      <c r="T43" s="26">
        <f>HOUR(S43-R43)</f>
        <v>4</v>
      </c>
      <c r="U43" s="72"/>
      <c r="V43" s="73"/>
      <c r="W43" s="110"/>
      <c r="X43" s="111"/>
    </row>
    <row r="44" spans="1:24" ht="24.95" customHeight="1">
      <c r="A44" s="68"/>
      <c r="B44" s="49"/>
      <c r="C44" s="49"/>
      <c r="D44" s="49"/>
      <c r="E44" s="27" t="s">
        <v>6</v>
      </c>
      <c r="F44" s="76"/>
      <c r="G44" s="77"/>
      <c r="H44" s="26">
        <f>SUM(H42:H43)</f>
        <v>8</v>
      </c>
      <c r="I44" s="24"/>
      <c r="J44" s="25"/>
      <c r="K44" s="26">
        <f>SUM(K42:K43)</f>
        <v>8</v>
      </c>
      <c r="L44" s="24"/>
      <c r="M44" s="25"/>
      <c r="N44" s="26">
        <f>SUM(N42:N43)</f>
        <v>8</v>
      </c>
      <c r="O44" s="24"/>
      <c r="P44" s="25"/>
      <c r="Q44" s="26">
        <f>SUM(Q42+Q43)</f>
        <v>8</v>
      </c>
      <c r="R44" s="24"/>
      <c r="S44" s="25"/>
      <c r="T44" s="26">
        <f>SUM(T42:T43)</f>
        <v>8</v>
      </c>
      <c r="U44" s="74"/>
      <c r="V44" s="75"/>
      <c r="W44" s="110"/>
      <c r="X44" s="111"/>
    </row>
    <row r="45" spans="1:24" ht="24.95" customHeight="1">
      <c r="A45" s="16"/>
      <c r="B45" s="40" t="s">
        <v>41</v>
      </c>
      <c r="C45" s="41"/>
      <c r="D45" s="42"/>
      <c r="E45" s="17" t="s">
        <v>5</v>
      </c>
      <c r="F45" s="32">
        <f>MIN(F15,F18,F21,F24,F27,F30,F33,F36,F39,F42)</f>
        <v>0.33333333333333331</v>
      </c>
      <c r="G45" s="32">
        <f>IF(MAX(G15,G18,G21,G24,G27,G30,G33,G36,G39,G42)&gt;F46,F46,MAX(G15,G18,G21,G24,G27,G30,G33,G36,G39,G42))</f>
        <v>0.54166666666666663</v>
      </c>
      <c r="H45" s="134"/>
      <c r="I45" s="32">
        <f>MIN(I15,I18,I21,I24,I27,I30,I33,I36,I39,I42)</f>
        <v>0.33333333333333331</v>
      </c>
      <c r="J45" s="32">
        <f>IF(MAX(J15,J18,J21,J24,J27,J30,J33,J36,J39,J42)&gt;I46,I46,MAX(J15,J18,J21,J24,J27,J30,J33,J36,J39,J42))</f>
        <v>0.54166666666666663</v>
      </c>
      <c r="K45" s="46"/>
      <c r="L45" s="32">
        <f>MIN(L15,L18,L21,L24,L27,L30,L33,L36,L39,L42)</f>
        <v>0.33333333333333331</v>
      </c>
      <c r="M45" s="32">
        <f>IF(MAX(M15,M18,M21,M24,M27,M30,M33,M36,M39,M42)&gt;L46,L46,MAX(M15,M18,M21,M24,M27,M30,M33,M36,M39,M42))</f>
        <v>0.54166666666666663</v>
      </c>
      <c r="N45" s="46"/>
      <c r="O45" s="32">
        <f>MIN(O15,O18,O21,O24,O27,O30,O33,O36,O39,O42)</f>
        <v>0.33333333333333331</v>
      </c>
      <c r="P45" s="32">
        <f>IF(MAX(P15,P18,P21,P24,P27,P30,P33,P36,P39,P42)&gt;O46,O46,MAX(P15,P18,P21,P24,P27,P30,P33,P36,P39,P42))</f>
        <v>0.54166666666666663</v>
      </c>
      <c r="Q45" s="46"/>
      <c r="R45" s="32">
        <f>MIN(R15,R18,R21,R24,R27,R30,R33,R36,R39,R42)</f>
        <v>0.33333333333333331</v>
      </c>
      <c r="S45" s="32">
        <f>IF(MAX(S15,S18,S21,S24,S27,S30,S33,S36,S39,S42)&gt;R46,R46,MAX(S15,S18,S21,S24,S27,S30,S33,S36,S39,S42))</f>
        <v>0.54166666666666663</v>
      </c>
      <c r="T45" s="114"/>
      <c r="U45" s="115"/>
      <c r="V45" s="116"/>
      <c r="W45" s="110"/>
      <c r="X45" s="111"/>
    </row>
    <row r="46" spans="1:24" ht="24.95" customHeight="1">
      <c r="A46" s="16"/>
      <c r="B46" s="43"/>
      <c r="C46" s="44"/>
      <c r="D46" s="45"/>
      <c r="E46" s="17" t="s">
        <v>4</v>
      </c>
      <c r="F46" s="32">
        <f>MIN(F16,F19,F22,F25,F28,F31,F34,F37,F40,F43)</f>
        <v>0.54166666666666663</v>
      </c>
      <c r="G46" s="32">
        <f>MAX(G16,G19,G22,G25,G28,G31,G34,G37,G40,G43)</f>
        <v>0.79166666666666663</v>
      </c>
      <c r="H46" s="135"/>
      <c r="I46" s="32">
        <f>MIN(I16,I19,I22,I25,I28,I31,I34,I37,I40,I43)</f>
        <v>0.54166666666666663</v>
      </c>
      <c r="J46" s="32">
        <f>MAX(J16,J19,J22,J25,J28,J31,J34,J37,J40,J43)</f>
        <v>0.79166666666666663</v>
      </c>
      <c r="K46" s="47"/>
      <c r="L46" s="32">
        <f>MIN(L16,L19,L22,L25,L28,L31,L34,L37,L40,L43)</f>
        <v>0.54166666666666663</v>
      </c>
      <c r="M46" s="32">
        <f>MAX(M16,M19,M22,M25,M28,M31,M34,M37,M40,M43)</f>
        <v>0.79166666666666663</v>
      </c>
      <c r="N46" s="47"/>
      <c r="O46" s="32">
        <f>MIN(O16,O19,O22,O25,O28,O31,O34,O37,O40,O43)</f>
        <v>0.54166666666666663</v>
      </c>
      <c r="P46" s="32">
        <f>MAX(P16,P19,P22,P25,P28,P31,P34,P37,P40,P43)</f>
        <v>0.79166666666666663</v>
      </c>
      <c r="Q46" s="47"/>
      <c r="R46" s="32">
        <f>MIN(R16,R19,R22,R25,R28,R31,R34,R37,R40,R43)</f>
        <v>0.54166666666666663</v>
      </c>
      <c r="S46" s="32">
        <f>MAX(S16,S19,S22,S25,S28,S31,S34,S37,S40,S43)</f>
        <v>0.79166666666666663</v>
      </c>
      <c r="T46" s="117"/>
      <c r="U46" s="118"/>
      <c r="V46" s="119"/>
      <c r="W46" s="110"/>
      <c r="X46" s="111"/>
    </row>
    <row r="47" spans="1:24" ht="24.95" customHeight="1">
      <c r="B47" s="49" t="s">
        <v>34</v>
      </c>
      <c r="C47" s="49"/>
      <c r="D47" s="49"/>
      <c r="E47" s="49"/>
      <c r="F47" s="128">
        <f>(G45-F45+G46-F46)*24</f>
        <v>11</v>
      </c>
      <c r="G47" s="129"/>
      <c r="H47" s="136"/>
      <c r="I47" s="128">
        <f>(J45-I45+J46-I46)*24</f>
        <v>11</v>
      </c>
      <c r="J47" s="129"/>
      <c r="K47" s="48"/>
      <c r="L47" s="128">
        <f>(M45-L45+M46-L46)*24</f>
        <v>11</v>
      </c>
      <c r="M47" s="129"/>
      <c r="N47" s="48"/>
      <c r="O47" s="128">
        <f>(P45-O45+P46-O46)*24</f>
        <v>11</v>
      </c>
      <c r="P47" s="129"/>
      <c r="Q47" s="48"/>
      <c r="R47" s="128">
        <f>(S45-R45+S46-R46)*24</f>
        <v>11</v>
      </c>
      <c r="S47" s="129"/>
      <c r="T47" s="120"/>
      <c r="U47" s="121"/>
      <c r="V47" s="122"/>
      <c r="W47" s="112"/>
      <c r="X47" s="113"/>
    </row>
    <row r="48" spans="1:24" ht="15" customHeight="1">
      <c r="W48" s="4"/>
      <c r="X48" s="4"/>
    </row>
    <row r="49" spans="2:24" ht="24.95" customHeight="1">
      <c r="B49" s="52" t="s">
        <v>15</v>
      </c>
      <c r="C49" s="53"/>
      <c r="D49" s="54"/>
      <c r="E49" s="5" t="s">
        <v>16</v>
      </c>
      <c r="F49" s="52" t="s">
        <v>17</v>
      </c>
      <c r="G49" s="54"/>
      <c r="H49" s="6" t="s">
        <v>18</v>
      </c>
      <c r="J49" s="55" t="s">
        <v>19</v>
      </c>
      <c r="K49" s="55"/>
      <c r="L49" s="55"/>
      <c r="M49" s="7"/>
      <c r="Q49" s="8"/>
      <c r="R49" s="56" t="s">
        <v>21</v>
      </c>
      <c r="S49" s="55"/>
      <c r="T49" s="55"/>
    </row>
    <row r="50" spans="2:24" ht="39.950000000000003" customHeight="1">
      <c r="B50" s="57"/>
      <c r="C50" s="58"/>
      <c r="D50" s="59"/>
      <c r="E50" s="15"/>
      <c r="F50" s="60"/>
      <c r="G50" s="61"/>
      <c r="H50" s="15"/>
      <c r="J50" s="62" t="s">
        <v>37</v>
      </c>
      <c r="K50" s="62"/>
      <c r="L50" s="62"/>
      <c r="M50" s="9"/>
      <c r="Q50" s="8"/>
      <c r="R50" s="62" t="s">
        <v>37</v>
      </c>
      <c r="S50" s="62"/>
      <c r="T50" s="62"/>
    </row>
    <row r="51" spans="2:24" ht="39.950000000000003" customHeight="1">
      <c r="B51" s="57"/>
      <c r="C51" s="58"/>
      <c r="D51" s="59"/>
      <c r="E51" s="15"/>
      <c r="F51" s="60"/>
      <c r="G51" s="61"/>
      <c r="H51" s="15"/>
      <c r="J51" s="63" t="s">
        <v>20</v>
      </c>
      <c r="K51" s="64"/>
      <c r="L51" s="64"/>
      <c r="M51" s="9"/>
      <c r="Q51" s="8"/>
      <c r="R51" s="183" t="s">
        <v>43</v>
      </c>
      <c r="S51" s="184"/>
      <c r="T51" s="184"/>
    </row>
    <row r="52" spans="2:24" ht="39.950000000000003" customHeight="1">
      <c r="B52" s="57"/>
      <c r="C52" s="58"/>
      <c r="D52" s="59"/>
      <c r="E52" s="15"/>
      <c r="F52" s="60"/>
      <c r="G52" s="61"/>
      <c r="H52" s="15"/>
      <c r="K52" s="9"/>
      <c r="L52" s="9"/>
      <c r="M52" s="9"/>
      <c r="Q52" s="8"/>
      <c r="R52" s="9"/>
      <c r="S52" s="9"/>
      <c r="T52" s="9"/>
    </row>
    <row r="53" spans="2:24" ht="39.950000000000003" customHeight="1">
      <c r="B53" s="57"/>
      <c r="C53" s="58"/>
      <c r="D53" s="59"/>
      <c r="E53" s="15"/>
      <c r="F53" s="60"/>
      <c r="G53" s="61"/>
      <c r="H53" s="15"/>
      <c r="K53" s="9"/>
      <c r="L53" s="9"/>
      <c r="M53" s="9"/>
      <c r="Q53" s="8"/>
      <c r="R53" s="9"/>
      <c r="S53" s="9"/>
      <c r="T53" s="9"/>
    </row>
    <row r="54" spans="2:24" ht="39.950000000000003" customHeight="1">
      <c r="B54" s="57"/>
      <c r="C54" s="58"/>
      <c r="D54" s="59"/>
      <c r="E54" s="15"/>
      <c r="F54" s="60"/>
      <c r="G54" s="61"/>
      <c r="H54" s="15"/>
      <c r="K54" s="9"/>
      <c r="L54" s="9"/>
      <c r="M54" s="9"/>
      <c r="Q54" s="8"/>
      <c r="R54" s="9"/>
      <c r="S54" s="9"/>
      <c r="T54" s="9"/>
    </row>
    <row r="55" spans="2:24" ht="39.950000000000003" customHeight="1">
      <c r="B55" s="57"/>
      <c r="C55" s="58"/>
      <c r="D55" s="59"/>
      <c r="E55" s="15"/>
      <c r="F55" s="60"/>
      <c r="G55" s="61"/>
      <c r="H55" s="15"/>
      <c r="K55" s="9"/>
      <c r="L55" s="9"/>
      <c r="M55" s="9"/>
      <c r="Q55" s="8"/>
      <c r="R55" s="9"/>
      <c r="S55" s="9"/>
      <c r="T55" s="9"/>
    </row>
    <row r="56" spans="2:24" ht="39.950000000000003" customHeight="1">
      <c r="B56" s="57"/>
      <c r="C56" s="58"/>
      <c r="D56" s="59"/>
      <c r="E56" s="15"/>
      <c r="F56" s="60"/>
      <c r="G56" s="61"/>
      <c r="H56" s="15"/>
      <c r="K56" s="9"/>
      <c r="L56" s="9"/>
      <c r="M56" s="9"/>
      <c r="Q56" s="8"/>
      <c r="R56" s="9"/>
      <c r="S56" s="9"/>
      <c r="T56" s="9"/>
    </row>
    <row r="57" spans="2:24" ht="39.950000000000003" customHeight="1">
      <c r="B57" s="57"/>
      <c r="C57" s="58"/>
      <c r="D57" s="59"/>
      <c r="E57" s="15"/>
      <c r="F57" s="60"/>
      <c r="G57" s="61"/>
      <c r="H57" s="15"/>
      <c r="K57" s="9"/>
      <c r="L57" s="9"/>
      <c r="M57" s="9"/>
      <c r="Q57" s="8"/>
      <c r="R57" s="9"/>
      <c r="S57" s="9"/>
      <c r="T57" s="9"/>
    </row>
    <row r="58" spans="2:24" ht="39.950000000000003" customHeight="1">
      <c r="B58" s="57"/>
      <c r="C58" s="58"/>
      <c r="D58" s="59"/>
      <c r="E58" s="15"/>
      <c r="F58" s="60"/>
      <c r="G58" s="61"/>
      <c r="H58" s="15"/>
      <c r="K58" s="9"/>
      <c r="L58" s="9"/>
      <c r="M58" s="9"/>
      <c r="Q58" s="8"/>
      <c r="R58" s="9"/>
      <c r="S58" s="9"/>
      <c r="T58" s="9"/>
    </row>
    <row r="59" spans="2:24" ht="39.950000000000003" customHeight="1">
      <c r="B59" s="57"/>
      <c r="C59" s="58"/>
      <c r="D59" s="59"/>
      <c r="E59" s="15"/>
      <c r="F59" s="60"/>
      <c r="G59" s="61"/>
      <c r="H59" s="15"/>
      <c r="K59" s="9"/>
      <c r="L59" s="9"/>
      <c r="M59" s="9"/>
      <c r="Q59" s="8"/>
      <c r="R59" s="9"/>
      <c r="S59" s="9"/>
      <c r="T59" s="9"/>
    </row>
    <row r="61" spans="2:24">
      <c r="B61" s="33" t="s">
        <v>22</v>
      </c>
      <c r="C61" s="33"/>
      <c r="D61" s="34"/>
      <c r="E61" s="34"/>
      <c r="F61" s="34"/>
      <c r="G61" s="34"/>
      <c r="H61" s="34"/>
      <c r="I61" s="34"/>
      <c r="J61" s="34"/>
      <c r="K61" s="34"/>
      <c r="L61" s="34"/>
      <c r="M61" s="34"/>
      <c r="N61" s="34"/>
      <c r="O61" s="34"/>
      <c r="P61" s="34"/>
      <c r="Q61" s="34"/>
      <c r="R61" s="34"/>
      <c r="S61" s="34"/>
      <c r="T61" s="34"/>
      <c r="U61" s="34"/>
      <c r="V61" s="34"/>
      <c r="W61" s="34"/>
      <c r="X61" s="34"/>
    </row>
    <row r="62" spans="2:24" s="11" customFormat="1" ht="30" customHeight="1">
      <c r="B62" s="133" t="s">
        <v>23</v>
      </c>
      <c r="C62" s="132"/>
      <c r="D62" s="132"/>
      <c r="E62" s="132"/>
      <c r="F62" s="132"/>
      <c r="G62" s="132"/>
      <c r="H62" s="132"/>
      <c r="I62" s="132"/>
      <c r="J62" s="132"/>
      <c r="K62" s="132"/>
      <c r="L62" s="132"/>
      <c r="M62" s="132"/>
      <c r="N62" s="132"/>
      <c r="O62" s="132"/>
      <c r="P62" s="132"/>
      <c r="Q62" s="132"/>
      <c r="R62" s="132"/>
      <c r="S62" s="132"/>
      <c r="T62" s="132"/>
      <c r="U62" s="132"/>
      <c r="V62" s="132"/>
      <c r="W62" s="132"/>
      <c r="X62" s="132"/>
    </row>
    <row r="63" spans="2:24" s="11" customFormat="1">
      <c r="B63" s="132" t="s">
        <v>24</v>
      </c>
      <c r="C63" s="132"/>
      <c r="D63" s="132"/>
      <c r="E63" s="132"/>
      <c r="F63" s="132"/>
      <c r="G63" s="132"/>
      <c r="H63" s="132"/>
      <c r="I63" s="132"/>
      <c r="J63" s="132"/>
      <c r="K63" s="132"/>
      <c r="L63" s="132"/>
      <c r="M63" s="132"/>
      <c r="N63" s="132"/>
      <c r="O63" s="132"/>
      <c r="P63" s="132"/>
      <c r="Q63" s="132"/>
      <c r="R63" s="132"/>
      <c r="S63" s="132"/>
      <c r="T63" s="132"/>
      <c r="U63" s="132"/>
      <c r="V63" s="132"/>
      <c r="W63" s="132"/>
      <c r="X63" s="132"/>
    </row>
    <row r="64" spans="2:24" s="11" customFormat="1">
      <c r="B64" s="132" t="s">
        <v>25</v>
      </c>
      <c r="C64" s="132"/>
      <c r="D64" s="132"/>
      <c r="E64" s="132"/>
      <c r="F64" s="132"/>
      <c r="G64" s="132"/>
      <c r="H64" s="132"/>
      <c r="I64" s="132"/>
      <c r="J64" s="132"/>
      <c r="K64" s="132"/>
      <c r="L64" s="132"/>
      <c r="M64" s="132"/>
      <c r="N64" s="132"/>
      <c r="O64" s="132"/>
      <c r="P64" s="132"/>
      <c r="Q64" s="132"/>
      <c r="R64" s="132"/>
      <c r="S64" s="132"/>
      <c r="T64" s="132"/>
      <c r="U64" s="132"/>
      <c r="V64" s="132"/>
      <c r="W64" s="132"/>
      <c r="X64" s="132"/>
    </row>
    <row r="65" spans="2:24" s="11" customFormat="1">
      <c r="B65" s="132" t="s">
        <v>26</v>
      </c>
      <c r="C65" s="132"/>
      <c r="D65" s="132"/>
      <c r="E65" s="132"/>
      <c r="F65" s="132"/>
      <c r="G65" s="132"/>
      <c r="H65" s="132"/>
      <c r="I65" s="132"/>
      <c r="J65" s="132"/>
      <c r="K65" s="132"/>
      <c r="L65" s="132"/>
      <c r="M65" s="132"/>
      <c r="N65" s="132"/>
      <c r="O65" s="132"/>
      <c r="P65" s="132"/>
      <c r="Q65" s="132"/>
      <c r="R65" s="132"/>
      <c r="S65" s="132"/>
      <c r="T65" s="132"/>
      <c r="U65" s="132"/>
      <c r="V65" s="132"/>
      <c r="W65" s="132"/>
      <c r="X65" s="132"/>
    </row>
    <row r="66" spans="2:24" s="11" customFormat="1">
      <c r="B66" s="132" t="s">
        <v>27</v>
      </c>
      <c r="C66" s="132"/>
      <c r="D66" s="132"/>
      <c r="E66" s="132"/>
      <c r="F66" s="132"/>
      <c r="G66" s="132"/>
      <c r="H66" s="132"/>
      <c r="I66" s="132"/>
      <c r="J66" s="132"/>
      <c r="K66" s="132"/>
      <c r="L66" s="132"/>
      <c r="M66" s="132"/>
      <c r="N66" s="132"/>
      <c r="O66" s="132"/>
      <c r="P66" s="132"/>
      <c r="Q66" s="132"/>
      <c r="R66" s="132"/>
      <c r="S66" s="132"/>
      <c r="T66" s="132"/>
      <c r="U66" s="132"/>
      <c r="V66" s="132"/>
      <c r="W66" s="132"/>
      <c r="X66" s="132"/>
    </row>
    <row r="67" spans="2:24" s="11" customFormat="1">
      <c r="B67" s="132" t="s">
        <v>28</v>
      </c>
      <c r="C67" s="132"/>
      <c r="D67" s="132"/>
      <c r="E67" s="132"/>
      <c r="F67" s="132"/>
      <c r="G67" s="132"/>
      <c r="H67" s="132"/>
      <c r="I67" s="132"/>
      <c r="J67" s="132"/>
      <c r="K67" s="132"/>
      <c r="L67" s="132"/>
      <c r="M67" s="132"/>
      <c r="N67" s="132"/>
      <c r="O67" s="132"/>
      <c r="P67" s="132"/>
      <c r="Q67" s="132"/>
      <c r="R67" s="132"/>
      <c r="S67" s="132"/>
      <c r="T67" s="132"/>
      <c r="U67" s="132"/>
      <c r="V67" s="132"/>
      <c r="W67" s="132"/>
      <c r="X67" s="132"/>
    </row>
    <row r="68" spans="2:24" s="11" customFormat="1">
      <c r="B68" s="132" t="s">
        <v>29</v>
      </c>
      <c r="C68" s="132"/>
      <c r="D68" s="132"/>
      <c r="E68" s="132"/>
      <c r="F68" s="132"/>
      <c r="G68" s="132"/>
      <c r="H68" s="132"/>
      <c r="I68" s="132"/>
      <c r="J68" s="132"/>
      <c r="K68" s="132"/>
      <c r="L68" s="132"/>
      <c r="M68" s="132"/>
      <c r="N68" s="132"/>
      <c r="O68" s="132"/>
      <c r="P68" s="132"/>
      <c r="Q68" s="132"/>
      <c r="R68" s="132"/>
      <c r="S68" s="132"/>
      <c r="T68" s="132"/>
      <c r="U68" s="132"/>
      <c r="V68" s="132"/>
      <c r="W68" s="132"/>
      <c r="X68" s="132"/>
    </row>
    <row r="69" spans="2:24" s="11" customFormat="1">
      <c r="B69" s="132" t="s">
        <v>30</v>
      </c>
      <c r="C69" s="132"/>
      <c r="D69" s="132"/>
      <c r="E69" s="132"/>
      <c r="F69" s="132"/>
      <c r="G69" s="132"/>
      <c r="H69" s="132"/>
      <c r="I69" s="132"/>
      <c r="J69" s="132"/>
      <c r="K69" s="132"/>
      <c r="L69" s="132"/>
      <c r="M69" s="132"/>
      <c r="N69" s="132"/>
      <c r="O69" s="132"/>
      <c r="P69" s="132"/>
      <c r="Q69" s="132"/>
      <c r="R69" s="132"/>
      <c r="S69" s="132"/>
      <c r="T69" s="132"/>
      <c r="U69" s="132"/>
      <c r="V69" s="132"/>
      <c r="W69" s="132"/>
      <c r="X69" s="132"/>
    </row>
    <row r="70" spans="2:24" s="11" customFormat="1">
      <c r="B70" s="132" t="s">
        <v>31</v>
      </c>
      <c r="C70" s="132"/>
      <c r="D70" s="132"/>
      <c r="E70" s="132"/>
      <c r="F70" s="132"/>
      <c r="G70" s="132"/>
      <c r="H70" s="132"/>
      <c r="I70" s="132"/>
      <c r="J70" s="132"/>
      <c r="K70" s="132"/>
      <c r="L70" s="132"/>
      <c r="M70" s="132"/>
      <c r="N70" s="132"/>
      <c r="O70" s="132"/>
      <c r="P70" s="132"/>
      <c r="Q70" s="132"/>
      <c r="R70" s="132"/>
      <c r="S70" s="132"/>
      <c r="T70" s="132"/>
      <c r="U70" s="132"/>
      <c r="V70" s="132"/>
      <c r="W70" s="132"/>
      <c r="X70" s="132"/>
    </row>
    <row r="71" spans="2:24" s="11" customFormat="1">
      <c r="B71" s="132" t="s">
        <v>32</v>
      </c>
      <c r="C71" s="132"/>
      <c r="D71" s="132"/>
      <c r="E71" s="132"/>
      <c r="F71" s="132"/>
      <c r="G71" s="132"/>
      <c r="H71" s="132"/>
      <c r="I71" s="132"/>
      <c r="J71" s="132"/>
      <c r="K71" s="132"/>
      <c r="L71" s="132"/>
      <c r="M71" s="132"/>
      <c r="N71" s="132"/>
      <c r="O71" s="132"/>
      <c r="P71" s="132"/>
      <c r="Q71" s="132"/>
      <c r="R71" s="132"/>
      <c r="S71" s="132"/>
      <c r="T71" s="132"/>
      <c r="U71" s="132"/>
      <c r="V71" s="132"/>
      <c r="W71" s="132"/>
      <c r="X71" s="132"/>
    </row>
    <row r="72" spans="2:24" s="11" customFormat="1">
      <c r="B72" s="132" t="s">
        <v>33</v>
      </c>
      <c r="C72" s="132"/>
      <c r="D72" s="132"/>
      <c r="E72" s="132"/>
      <c r="F72" s="132"/>
      <c r="G72" s="132"/>
      <c r="H72" s="132"/>
      <c r="I72" s="132"/>
      <c r="J72" s="132"/>
      <c r="K72" s="132"/>
      <c r="L72" s="132"/>
      <c r="M72" s="132"/>
      <c r="N72" s="132"/>
      <c r="O72" s="132"/>
      <c r="P72" s="132"/>
      <c r="Q72" s="132"/>
      <c r="R72" s="132"/>
      <c r="S72" s="132"/>
      <c r="T72" s="132"/>
      <c r="U72" s="132"/>
      <c r="V72" s="132"/>
      <c r="W72" s="132"/>
      <c r="X72" s="132"/>
    </row>
    <row r="73" spans="2:24" s="11" customFormat="1">
      <c r="B73" s="51"/>
      <c r="C73" s="51"/>
      <c r="D73" s="51"/>
      <c r="E73" s="51"/>
      <c r="F73" s="51"/>
      <c r="G73" s="51"/>
      <c r="H73" s="51"/>
      <c r="I73" s="51"/>
      <c r="J73" s="51"/>
      <c r="K73" s="51"/>
      <c r="L73" s="51"/>
      <c r="M73" s="51"/>
      <c r="N73" s="51"/>
      <c r="O73" s="51"/>
      <c r="P73" s="51"/>
      <c r="Q73" s="51"/>
      <c r="R73" s="51"/>
      <c r="S73" s="51"/>
      <c r="T73" s="51"/>
      <c r="U73" s="51"/>
      <c r="V73" s="51"/>
      <c r="W73" s="51"/>
      <c r="X73" s="51"/>
    </row>
    <row r="74" spans="2:24" s="11" customFormat="1">
      <c r="B74" s="51"/>
      <c r="C74" s="51"/>
      <c r="D74" s="51"/>
      <c r="E74" s="51"/>
      <c r="F74" s="51"/>
      <c r="G74" s="51"/>
      <c r="H74" s="51"/>
      <c r="I74" s="51"/>
      <c r="J74" s="51"/>
      <c r="K74" s="51"/>
      <c r="L74" s="51"/>
      <c r="M74" s="51"/>
      <c r="N74" s="51"/>
      <c r="O74" s="51"/>
      <c r="P74" s="51"/>
      <c r="Q74" s="51"/>
      <c r="R74" s="51"/>
      <c r="S74" s="51"/>
      <c r="T74" s="51"/>
      <c r="U74" s="51"/>
      <c r="V74" s="51"/>
      <c r="W74" s="51"/>
      <c r="X74" s="51"/>
    </row>
    <row r="75" spans="2:24" s="11" customFormat="1">
      <c r="B75" s="51"/>
      <c r="C75" s="51"/>
      <c r="D75" s="51"/>
      <c r="E75" s="51"/>
      <c r="F75" s="51"/>
      <c r="G75" s="51"/>
      <c r="H75" s="51"/>
      <c r="I75" s="51"/>
      <c r="J75" s="51"/>
      <c r="K75" s="51"/>
      <c r="L75" s="51"/>
      <c r="M75" s="51"/>
      <c r="N75" s="51"/>
      <c r="O75" s="51"/>
      <c r="P75" s="51"/>
      <c r="Q75" s="51"/>
      <c r="R75" s="51"/>
      <c r="S75" s="51"/>
      <c r="T75" s="51"/>
      <c r="U75" s="51"/>
      <c r="V75" s="51"/>
      <c r="W75" s="51"/>
      <c r="X75" s="51"/>
    </row>
  </sheetData>
  <mergeCells count="121">
    <mergeCell ref="O13:P13"/>
    <mergeCell ref="R13:S13"/>
    <mergeCell ref="B2:X2"/>
    <mergeCell ref="A4:C4"/>
    <mergeCell ref="D4:X4"/>
    <mergeCell ref="A5:C5"/>
    <mergeCell ref="D5:X5"/>
    <mergeCell ref="A6:C6"/>
    <mergeCell ref="D6:X6"/>
    <mergeCell ref="U8:V12"/>
    <mergeCell ref="W8:X12"/>
    <mergeCell ref="A8:E14"/>
    <mergeCell ref="H13:H14"/>
    <mergeCell ref="K13:K14"/>
    <mergeCell ref="N13:N14"/>
    <mergeCell ref="Q13:Q14"/>
    <mergeCell ref="T13:T14"/>
    <mergeCell ref="U13:V14"/>
    <mergeCell ref="F8:H12"/>
    <mergeCell ref="I8:K12"/>
    <mergeCell ref="L8:N12"/>
    <mergeCell ref="O8:Q12"/>
    <mergeCell ref="R8:T12"/>
    <mergeCell ref="F13:G13"/>
    <mergeCell ref="I13:J13"/>
    <mergeCell ref="L13:M13"/>
    <mergeCell ref="W13:X47"/>
    <mergeCell ref="A21:A23"/>
    <mergeCell ref="B21:D23"/>
    <mergeCell ref="U21:V23"/>
    <mergeCell ref="F23:G23"/>
    <mergeCell ref="A24:A26"/>
    <mergeCell ref="B24:D26"/>
    <mergeCell ref="U24:V26"/>
    <mergeCell ref="F26:G26"/>
    <mergeCell ref="A15:A17"/>
    <mergeCell ref="B15:D17"/>
    <mergeCell ref="U15:V17"/>
    <mergeCell ref="F17:G17"/>
    <mergeCell ref="A18:A20"/>
    <mergeCell ref="B18:D20"/>
    <mergeCell ref="U18:V20"/>
    <mergeCell ref="F20:G20"/>
    <mergeCell ref="A33:A35"/>
    <mergeCell ref="B33:D35"/>
    <mergeCell ref="U33:V35"/>
    <mergeCell ref="F35:G35"/>
    <mergeCell ref="A36:A38"/>
    <mergeCell ref="B36:D38"/>
    <mergeCell ref="U36:V38"/>
    <mergeCell ref="F38:G38"/>
    <mergeCell ref="A27:A29"/>
    <mergeCell ref="B27:D29"/>
    <mergeCell ref="U27:V29"/>
    <mergeCell ref="F29:G29"/>
    <mergeCell ref="A30:A32"/>
    <mergeCell ref="B30:D32"/>
    <mergeCell ref="U30:V32"/>
    <mergeCell ref="F32:G32"/>
    <mergeCell ref="A39:A41"/>
    <mergeCell ref="B39:D41"/>
    <mergeCell ref="U39:V41"/>
    <mergeCell ref="F41:G41"/>
    <mergeCell ref="B47:E47"/>
    <mergeCell ref="F47:G47"/>
    <mergeCell ref="I47:J47"/>
    <mergeCell ref="L47:M47"/>
    <mergeCell ref="O47:P47"/>
    <mergeCell ref="R47:S47"/>
    <mergeCell ref="B45:D46"/>
    <mergeCell ref="H45:H47"/>
    <mergeCell ref="K45:K47"/>
    <mergeCell ref="N45:N47"/>
    <mergeCell ref="T45:V47"/>
    <mergeCell ref="Q45:Q47"/>
    <mergeCell ref="B51:D51"/>
    <mergeCell ref="F51:G51"/>
    <mergeCell ref="R51:T51"/>
    <mergeCell ref="B52:D52"/>
    <mergeCell ref="F52:G52"/>
    <mergeCell ref="B49:D49"/>
    <mergeCell ref="F49:G49"/>
    <mergeCell ref="R49:T49"/>
    <mergeCell ref="B50:D50"/>
    <mergeCell ref="F50:G50"/>
    <mergeCell ref="R50:T50"/>
    <mergeCell ref="J49:L49"/>
    <mergeCell ref="B57:D57"/>
    <mergeCell ref="F57:G57"/>
    <mergeCell ref="B59:D59"/>
    <mergeCell ref="F59:G59"/>
    <mergeCell ref="B53:D53"/>
    <mergeCell ref="F53:G53"/>
    <mergeCell ref="B54:D54"/>
    <mergeCell ref="F54:G54"/>
    <mergeCell ref="B55:D55"/>
    <mergeCell ref="F55:G55"/>
    <mergeCell ref="B74:X74"/>
    <mergeCell ref="B75:X75"/>
    <mergeCell ref="A42:A44"/>
    <mergeCell ref="B42:D44"/>
    <mergeCell ref="U42:V44"/>
    <mergeCell ref="F44:G44"/>
    <mergeCell ref="B58:D58"/>
    <mergeCell ref="F58:G58"/>
    <mergeCell ref="J50:L50"/>
    <mergeCell ref="J51:L51"/>
    <mergeCell ref="B68:X68"/>
    <mergeCell ref="B69:X69"/>
    <mergeCell ref="B70:X70"/>
    <mergeCell ref="B71:X71"/>
    <mergeCell ref="B72:X72"/>
    <mergeCell ref="B73:X73"/>
    <mergeCell ref="B62:X62"/>
    <mergeCell ref="B63:X63"/>
    <mergeCell ref="B64:X64"/>
    <mergeCell ref="B65:X65"/>
    <mergeCell ref="B66:X66"/>
    <mergeCell ref="B67:X67"/>
    <mergeCell ref="B56:D56"/>
    <mergeCell ref="F56:G56"/>
  </mergeCells>
  <printOptions horizontalCentered="1"/>
  <pageMargins left="0" right="0" top="0" bottom="0" header="0" footer="0"/>
  <pageSetup paperSize="9" scale="37" orientation="landscape" horizontalDpi="0" verticalDpi="0" r:id="rId1"/>
  <rowBreaks count="1" manualBreakCount="1">
    <brk id="59"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9</vt:i4>
      </vt:variant>
      <vt:variant>
        <vt:lpstr>Adlandırılmış Aralıklar</vt:lpstr>
      </vt:variant>
      <vt:variant>
        <vt:i4>9</vt:i4>
      </vt:variant>
    </vt:vector>
  </HeadingPairs>
  <TitlesOfParts>
    <vt:vector size="18" baseType="lpstr">
      <vt:lpstr>2 Birimli Esnek Mesai</vt:lpstr>
      <vt:lpstr>3 Birimli Esnek Mesai</vt:lpstr>
      <vt:lpstr>4 Birimli Esnek Mesai</vt:lpstr>
      <vt:lpstr>5 Birimli Esnek Mesai</vt:lpstr>
      <vt:lpstr>6 Birimli Esnek Mesai</vt:lpstr>
      <vt:lpstr>7 Birimli Esnek Mesai</vt:lpstr>
      <vt:lpstr>8 Birimli Esnek Mesai</vt:lpstr>
      <vt:lpstr>9 Birimli Esnek Mesai </vt:lpstr>
      <vt:lpstr>10 Birimli Esnek Mesai</vt:lpstr>
      <vt:lpstr>'10 Birimli Esnek Mesai'!Yazdırma_Alanı</vt:lpstr>
      <vt:lpstr>'2 Birimli Esnek Mesai'!Yazdırma_Alanı</vt:lpstr>
      <vt:lpstr>'3 Birimli Esnek Mesai'!Yazdırma_Alanı</vt:lpstr>
      <vt:lpstr>'4 Birimli Esnek Mesai'!Yazdırma_Alanı</vt:lpstr>
      <vt:lpstr>'5 Birimli Esnek Mesai'!Yazdırma_Alanı</vt:lpstr>
      <vt:lpstr>'6 Birimli Esnek Mesai'!Yazdırma_Alanı</vt:lpstr>
      <vt:lpstr>'7 Birimli Esnek Mesai'!Yazdırma_Alanı</vt:lpstr>
      <vt:lpstr>'8 Birimli Esnek Mesai'!Yazdırma_Alanı</vt:lpstr>
      <vt:lpstr>'9 Birimli Esnek Mesai '!Yazdırma_Alanı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2022-08-08T06:45:30Z</dcterms:modified>
</cp:coreProperties>
</file>